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521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<sst xmlns="http://schemas.openxmlformats.org/spreadsheetml/2006/main" count="371" uniqueCount="257">
  <si>
    <t>Creditor</t>
  </si>
  <si>
    <t>Adresa</t>
  </si>
  <si>
    <t>Creanţa depusă</t>
  </si>
  <si>
    <t>Nescadent</t>
  </si>
  <si>
    <t>Menţiuni</t>
  </si>
  <si>
    <t>1.</t>
  </si>
  <si>
    <t>Administrator judiciar: GLOBAL MONEY RECOVERY IPURL</t>
  </si>
  <si>
    <t>Adminstrator judiciar</t>
  </si>
  <si>
    <t>Av. Ţiril Horia Cristian</t>
  </si>
  <si>
    <t>2.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</si>
  <si>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</si>
  <si>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</si>
  <si>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</si>
  <si>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</si>
  <si>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</si>
  <si>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</si>
  <si>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admisă în tot. conf. art. 66 din L. 85/2006</t>
  </si>
  <si>
    <t>Cu stimă,</t>
  </si>
  <si>
    <t xml:space="preserve">                        GLOBAL MONEY RECOVERY</t>
  </si>
  <si>
    <t xml:space="preserve">Nr. crt. </t>
  </si>
  <si>
    <t>Creanta depusa</t>
  </si>
  <si>
    <t>Creanta acceptata</t>
  </si>
  <si>
    <t>Mentiuni</t>
  </si>
  <si>
    <t>Garantata conform contractelor de credit</t>
  </si>
  <si>
    <t>Dosar:3344/84/2010</t>
  </si>
  <si>
    <t>Judecător sindic: BALASZ ARPAD</t>
  </si>
  <si>
    <t>Debitor: SC Compania Quantum SRL – societate in insolvenţă, in insolvency, en procedure collective</t>
  </si>
  <si>
    <t>AL DEBITOAREI SC COMPANIA QUANTUM SRL</t>
  </si>
  <si>
    <t>Gr. 2, art.121 pct. (1) - Creanţe garantate</t>
  </si>
  <si>
    <t>Banca Italo-Romena Spa</t>
  </si>
  <si>
    <t>Treviso, Via Nino Bixio, Nr. 1 31100, Italia</t>
  </si>
  <si>
    <t>Fondul National de Garantare a Creditelor IMM SA IFN</t>
  </si>
  <si>
    <t>Bucuresti, str. Stefan Iulian, nr. 38, Sector 1</t>
  </si>
  <si>
    <t>Gr. 3 art.123, pct. (4) - Creanţe bugetare</t>
  </si>
  <si>
    <t>Primaria Comunei Barnova</t>
  </si>
  <si>
    <t>Com. Barnova, jud. Iasi</t>
  </si>
  <si>
    <t>D.G.F.P. Salaj</t>
  </si>
  <si>
    <t>Zalau, P-ta Iuliu Maniu, nr. 15, jud. Salaj</t>
  </si>
  <si>
    <t>Gr. 1, art.123 pct. (2) - Creanţe izvorate din raportul de munca</t>
  </si>
  <si>
    <t>Securitas Services Romania SRL</t>
  </si>
  <si>
    <t>Bucuresti , B-dul Dimitrie Pompei, nr. 6A,et.4, spatiul nr. 25, Sector 2</t>
  </si>
  <si>
    <t>Afin Leasing IFN SA</t>
  </si>
  <si>
    <t>Iasi, str. Grigore Ureche,nr. 1-3, B-l Walter Maracineanu, mezanin</t>
  </si>
  <si>
    <t>Vodafone Romania SA</t>
  </si>
  <si>
    <t>Constanta, str. Grozesti, nr. 82-84, jud. Constanta</t>
  </si>
  <si>
    <t>Total gr.1</t>
  </si>
  <si>
    <t>Total gr.2</t>
  </si>
  <si>
    <t>Total gr. 3</t>
  </si>
  <si>
    <t>Total gr. 4</t>
  </si>
  <si>
    <t>Motoractive IFN SA</t>
  </si>
  <si>
    <t>Fene Grup SA</t>
  </si>
  <si>
    <t>3 Mind SRL</t>
  </si>
  <si>
    <t>Bucuresti, Sos.Fabrica de Glucoza, nr. 5, Complex Comercial Novo Park 3,, cladirea F, et.4 si 7, Sector 2</t>
  </si>
  <si>
    <t>Moldotrans Auto SA</t>
  </si>
  <si>
    <t>Iasi, str. Primaverii, nr. 62, jud. IASI</t>
  </si>
  <si>
    <t>Citadin SA</t>
  </si>
  <si>
    <t>Iono Moneta SRL</t>
  </si>
  <si>
    <t>Iasi, str. Moara de Foc, nr. 13, Iasi</t>
  </si>
  <si>
    <t>Quick Auto Service SRL</t>
  </si>
  <si>
    <t>Iasi, str. Stejar, nr. 21, bl. Q2, et. 3, ap.14, jud. Iasi</t>
  </si>
  <si>
    <t>Moldomec SA</t>
  </si>
  <si>
    <t>Iasi, Sos. Tomesti, km 1, P.L. Trei Fantani, jud. Iasi</t>
  </si>
  <si>
    <t xml:space="preserve">Interprima SRL </t>
  </si>
  <si>
    <t>Iasi, Sos. Iasi-Tg. Frumos, km. 7</t>
  </si>
  <si>
    <t xml:space="preserve">EFG Leasing  IFN SA </t>
  </si>
  <si>
    <t>Bucuresti, B-dul Dimitrie Pompeiu, nr. 6A, et. 5, camera 504, Sector 2</t>
  </si>
  <si>
    <t>Primaria Iasi</t>
  </si>
  <si>
    <t>Iasi, B-dul Stefan cel Mare si Sfant, nr. 11-15, Iasi</t>
  </si>
  <si>
    <t>Build Corp Prefabricate SRL</t>
  </si>
  <si>
    <t>Iasi, Sos. Iasi-Tomesti, nr.2, Cladire C13, Pavilion administrativ</t>
  </si>
  <si>
    <t>Geco Construct SRL</t>
  </si>
  <si>
    <t>Pascani, str. Calugareni, nr. 25,jud. Iasi</t>
  </si>
  <si>
    <t>Pado Impex SRL</t>
  </si>
  <si>
    <t>Tg.-Frumos, str. Cuza Voda, nr. 43C,jud. Iasi</t>
  </si>
  <si>
    <t>Bucuresti, Calea Dorobanti , nr. 59/63, parter, Sector 1</t>
  </si>
  <si>
    <t>Romstal Leasing IFN SA</t>
  </si>
  <si>
    <t>International  Leasing IFN SA</t>
  </si>
  <si>
    <t>Bucuresti, STR. Muntii Tatra, nr. 4-10,et.6, Sector 1</t>
  </si>
  <si>
    <t>T.H.I.C. Izolatii Termice SRL</t>
  </si>
  <si>
    <t>Pascani, str. Morilor, nr. 18, jud. Iasi</t>
  </si>
  <si>
    <t>Comat SA</t>
  </si>
  <si>
    <t>Iasi, str. Sergent Grigore Ioan, nr. 7</t>
  </si>
  <si>
    <t>Tara Proiect SRL</t>
  </si>
  <si>
    <t>Iasi, B-dul T. Vladimirescu, nr. 12, Bl. P14, Sc. B, ap. 5</t>
  </si>
  <si>
    <t>Konica Minolta Business Solution Romania SRL</t>
  </si>
  <si>
    <t xml:space="preserve">Bucuresti, str. Copilului, nr. 18, parter, Sector 1, </t>
  </si>
  <si>
    <t>A.K.T.O.R. SA Grecia</t>
  </si>
  <si>
    <t>Bucuresti, B-dul Preciziei, nr. 11,et. 1+parter, Sector 6</t>
  </si>
  <si>
    <t>Lafarge Agregate Betoane</t>
  </si>
  <si>
    <t>Bucuresti, str. Modrogan, nr.20, Sector 3</t>
  </si>
  <si>
    <t>Calcarul SA</t>
  </si>
  <si>
    <t>Com. Pojorata, str. Furnalului, nr. 887, jud. Suceava</t>
  </si>
  <si>
    <t>Constructii Feroviare Moldova SA</t>
  </si>
  <si>
    <t>Iasi, Sos. Nationala, nr. 5</t>
  </si>
  <si>
    <t>Mecon Iasi SA</t>
  </si>
  <si>
    <t>Iasi, B-dul Poitiers, nr. 14</t>
  </si>
  <si>
    <t>Active Vision SRL</t>
  </si>
  <si>
    <t>Iasi, B-dul Socola, nr. 206A-208</t>
  </si>
  <si>
    <t>Ghezaco SRL</t>
  </si>
  <si>
    <t>Iasi, Calea Chisinaului,nr. 94-96</t>
  </si>
  <si>
    <t>Terramold Construct srl</t>
  </si>
  <si>
    <t>Iasi, str. Saulescu, nr. 13</t>
  </si>
  <si>
    <t>Romtelecom SA</t>
  </si>
  <si>
    <t>Cluj-Napoca, str. Octavian Petrovici, nr. 2</t>
  </si>
  <si>
    <t>Trans Bitum SRL</t>
  </si>
  <si>
    <t>Ip, nr. 279, Jud. Salaj</t>
  </si>
  <si>
    <t>Lukoil Romania SRL</t>
  </si>
  <si>
    <t>Bucuresti, str. Elena Vacarescu, nr. 6, Sector 1</t>
  </si>
  <si>
    <t>Piraeus Leasing Romania IFN SA</t>
  </si>
  <si>
    <t>Bucuresti, B-dul N.Titulescu, nr. 29-31, et. 5, Sector 1</t>
  </si>
  <si>
    <t>Impuls Leasing Romania IFN SA</t>
  </si>
  <si>
    <t>Mold-Carpati SRL</t>
  </si>
  <si>
    <t>Com. Cristesti, jud. Iasi</t>
  </si>
  <si>
    <t>Aparaschivei Neculai</t>
  </si>
  <si>
    <t>sat Balteni, jud. Iaşi</t>
  </si>
  <si>
    <r>
      <t xml:space="preserve">% </t>
    </r>
    <r>
      <rPr>
        <b/>
        <sz val="10"/>
        <rFont val="Times New Roman"/>
        <family val="1"/>
      </rPr>
      <t>din grupa</t>
    </r>
  </si>
  <si>
    <t>Arcip Ciprian</t>
  </si>
  <si>
    <t>Sat Bosia (Comuna Ungheni), jud. Iasi</t>
  </si>
  <si>
    <t>Apoputoaie Mihail</t>
  </si>
  <si>
    <t>Iaşi, str. Dr. Savini, nr. 3, bl. J4, sc. B, et. 4, ap. 1, jud. Iaşi</t>
  </si>
  <si>
    <t>Bălan Marcel</t>
  </si>
  <si>
    <t>Iaşi, str. Petre Ţuţea, nr. 10, bl.838,sc.D, et. 4, ap. 18, jud. Iaşi</t>
  </si>
  <si>
    <t>Boghean Mihai</t>
  </si>
  <si>
    <t>Paşcani, str. Ştefan cel Mare, nr. 20, bl. G2A, sc.A, ap.29, jud. Iaşi</t>
  </si>
  <si>
    <t>Briscaru Florin</t>
  </si>
  <si>
    <t>sat Satu Nou(Com Schitu Duca), jud. Iaşi</t>
  </si>
  <si>
    <t>Buga Vasile</t>
  </si>
  <si>
    <t>sat Poiana(com Schitu Duca), jud. Iaşi</t>
  </si>
  <si>
    <t>Bujor Eugen</t>
  </si>
  <si>
    <t>Iaşi, str. Petru Schiopul, nr.6, bl.G1b, tr2, et3, ap. 4, jud. Iaşi</t>
  </si>
  <si>
    <t>Buzdugan Gheorghe</t>
  </si>
  <si>
    <t>sat Dumesti(Comuna Dumesti), jud. Vaslui</t>
  </si>
  <si>
    <t>Căpitanu Paul</t>
  </si>
  <si>
    <t>sat Belceşti (Comuna Belceşti), jud. Iaşi</t>
  </si>
  <si>
    <t>Chiriac Cristian</t>
  </si>
  <si>
    <t>Iaşi, str. Pantelimon Halipa, nr. 7, bl. H7, sc.A, et.1, ap.3, jud. Iaşi</t>
  </si>
  <si>
    <t>Chitic Constantin</t>
  </si>
  <si>
    <t>Iaşi, str. Vladiceni, nr. 14, tr.3, et.3, ap. 37, jud. Iaşi</t>
  </si>
  <si>
    <t>Craiu Daniel</t>
  </si>
  <si>
    <t>Vaslui, str. Scolii, bl. 136, sc. A, et. 3, ap. 42, jud. Iaşi</t>
  </si>
  <si>
    <t>Dumitras, Sergiu-Nicolae</t>
  </si>
  <si>
    <t>Iaşi, str. Luca Arbore, nr.3, bl.403, sc.A, et.7, ap.28, jud. Iaşi</t>
  </si>
  <si>
    <t>Gaina Grigore</t>
  </si>
  <si>
    <t>sat Cozmeşti (comuna Cozmeşti), jud. Iaşi</t>
  </si>
  <si>
    <t>Gheran Mihaela</t>
  </si>
  <si>
    <t>Iaşi, str. Stejar, nr. 107, jud. Iaşi</t>
  </si>
  <si>
    <t>Gorea Paulica</t>
  </si>
  <si>
    <t>Hanganu Ion</t>
  </si>
  <si>
    <t>sat Hadambu, nr. 28 (Comuna Mogosesti), jud. Iaşi</t>
  </si>
  <si>
    <t>Hornea Doru</t>
  </si>
  <si>
    <t>Iaşi, b-dul Nicolae Iorga, nr. 7, bl.C4, sc.C, et.3, ap. 15, jud. Iaşi</t>
  </si>
  <si>
    <t>Ichim Vasile</t>
  </si>
  <si>
    <t>sat Dobrovat(comuna Dobrovat), jud. Iaşi</t>
  </si>
  <si>
    <t>Leonte Petrica</t>
  </si>
  <si>
    <t>sat hadambu (comuna Mogosesti), jud. Iaşi</t>
  </si>
  <si>
    <t>Matasaru Ionel</t>
  </si>
  <si>
    <t>sat Satu Nou(comuna Belcesti), jud. Iaşi</t>
  </si>
  <si>
    <t>Moldovanu Victor</t>
  </si>
  <si>
    <t>sat Războieni(comuna Ion Neculce), jud. Iaşi</t>
  </si>
  <si>
    <t>Nitigoi Ion</t>
  </si>
  <si>
    <t>sat Mironeasa (comuna Mironeasa), jud. Iaşi</t>
  </si>
  <si>
    <t>Nitigoi Petrica</t>
  </si>
  <si>
    <t>Nutu Nicusor</t>
  </si>
  <si>
    <t>sat Pietrosu(comuna Tatarusi), jud. Iaşi</t>
  </si>
  <si>
    <t>Olaru Neculai</t>
  </si>
  <si>
    <t>Pavel Vasile</t>
  </si>
  <si>
    <t>Iaşi, str. Mircea cel Bătrîn, nr. 14, bl. V4, et.4, ap.4, jud. Iaşi</t>
  </si>
  <si>
    <t>Pintilie P. Vasile</t>
  </si>
  <si>
    <t>sat Pîrcovaci(ors. Hirlau) nr. 447 A, jud. Iaşi</t>
  </si>
  <si>
    <t>Pirtac Ioan</t>
  </si>
  <si>
    <t>Pirtac Marius</t>
  </si>
  <si>
    <t>sat Cornesti (comuna Miroslava) jud. Iaşi</t>
  </si>
  <si>
    <t>Pogor Marius</t>
  </si>
  <si>
    <t>Iaşi, str. Sucidava, nr. 9, bl. P3, sc. B, ap. 4, jud. Iaşi</t>
  </si>
  <si>
    <t>Punguta Dumitru</t>
  </si>
  <si>
    <t>sat Deleni (comuna Deleni), jud. Iaşi</t>
  </si>
  <si>
    <t>Puscuta Constantin</t>
  </si>
  <si>
    <t>Iaşi, Şoseaua Bucium, nr. 18, bl. 1, sc. A, et. 1, ap. 3, jud. Iaşi</t>
  </si>
  <si>
    <t>Radu Ciprian Lucian</t>
  </si>
  <si>
    <t>sat Hoisesti(comuna Dumesti), jud. Iaşi</t>
  </si>
  <si>
    <t>Roscan Dumitru</t>
  </si>
  <si>
    <t>sat Popricani(comuna Popricani), jud. Iaşi</t>
  </si>
  <si>
    <t>Sava Andrei</t>
  </si>
  <si>
    <t>Gura Humorului, str. Fagului, nr. 10, jud. Suceava</t>
  </si>
  <si>
    <t>Stan Cristina</t>
  </si>
  <si>
    <t>Iaşi, str. Musatini, nr.11, bl.N11, sc.C, et.2, ap.10, jud. Iaşi</t>
  </si>
  <si>
    <t>Stan Lucian</t>
  </si>
  <si>
    <t>Stratulat Bogdan</t>
  </si>
  <si>
    <t>Iaşi, str. Bradului, nr. 17, bl. G4, sc. B, et. 4, ap. 7, jud. Iaşi</t>
  </si>
  <si>
    <t>Trenchea Liviu</t>
  </si>
  <si>
    <t>Galaţi, str. Zidarilor, nr.3 bis, bl.N4, ap. 102, jud. Galaţi</t>
  </si>
  <si>
    <t>Ungureanu Relu</t>
  </si>
  <si>
    <t>sat Valea Lupului(comuna Valea Lupului), str. Zorilor, nr. 27, jud. Iaşi</t>
  </si>
  <si>
    <t>Ursache Ana-Maria</t>
  </si>
  <si>
    <t>Roman, str. Zimbrului, nr. 60, jud. Neamţ</t>
  </si>
  <si>
    <t>Vintur Ionut</t>
  </si>
  <si>
    <t>sat Cozmesti(comuna Stolniceni-Prajescu), jud. Iaşi</t>
  </si>
  <si>
    <t>Vlaga Vasile</t>
  </si>
  <si>
    <t>sat Tibana(comuna Tibana), jud. Iaşi</t>
  </si>
  <si>
    <t>salarii restante</t>
  </si>
  <si>
    <t>Bucuresti, Cab. Av. Criana Macarescu, str. Prof. Dr. Victor Babes, nr. 3, Sector 5</t>
  </si>
  <si>
    <t>Privilegiată, taxe şi impozite</t>
  </si>
  <si>
    <t>admisă parţial, suma de 157.154,45 lei nescadentă, scadenţa fiind conform contractelor de leasing</t>
  </si>
  <si>
    <t>Gr.4 art.123, pct. (7) si (8) - Creanţe chirografare</t>
  </si>
  <si>
    <t>Garantată, sub conditia suspensiva a achitarii sumei respective catre Banca Italo Romena</t>
  </si>
  <si>
    <t>SC Lucrări de Drumuri şi Poduri SA Iaşi</t>
  </si>
  <si>
    <t>Iaşi, str. Aurel Vlaicu, nr. 76A, jud. Iaşi</t>
  </si>
  <si>
    <t>SC Salubris SA Iaşi</t>
  </si>
  <si>
    <t>Iaşi, Şoseaua Naţională, nr. 43, jud. Iaşi</t>
  </si>
  <si>
    <t>E.ON Moldova Furnizare SA</t>
  </si>
  <si>
    <t>Bacău, str. Ştefan cel Mare, nr. 22, jud. Bacău</t>
  </si>
  <si>
    <t>SC Viarom Construct SA</t>
  </si>
  <si>
    <t>Grosu şi Asociaţii, Bucureşti, str. Vînători, nr. 1A, Sector 5</t>
  </si>
  <si>
    <t>Petrescu, Şerban&amp;Asociaţii, Bucureşti, str. Amiral Murgescu, nr. 5, Sector 2</t>
  </si>
  <si>
    <t>Madirjac Iulian Daniel</t>
  </si>
  <si>
    <t>Iaşi, str. P. Halipa, nr. 20, bl. H8, sc.A, et.4, ap.20, jud. Iaşi</t>
  </si>
  <si>
    <t>admisă parţial conform adresei de justificare nr.5970/31.12.2010</t>
  </si>
  <si>
    <t>admisă parţial, suma de 180.342,3 lei nescadentă, scadenţa fiind conform contractelor de leasing, adresa justificare nr.5769/31.12.2010</t>
  </si>
  <si>
    <t>admisă parţial conform adresei de justificare nr.5768/31.12.2010</t>
  </si>
  <si>
    <t>admisă parţial conform adresei de justificare nr.5767/31.12.2010</t>
  </si>
  <si>
    <t>admisă parţial, suma de 59.630,42 lei este nescadentă, scadenţa fiind conform contractelor de leasing, adresa de justificare nr. 5766/31.12.2010</t>
  </si>
  <si>
    <t>admisă parţial, suma de 119.257,5 lei este nescadentă, scadenţa fiind conform contractelor de leasing, adresa de justificare nr. 5971/31.12.2010</t>
  </si>
  <si>
    <t>Cursul Băncii Naţionale a României valabil la data de 14.10.2010, data deschiderii procedurii - 4,2779 lei/euro</t>
  </si>
  <si>
    <t>admisă parţial conform adresei de justificare nr.5973/31.12.2010</t>
  </si>
  <si>
    <t>Iaşi, Şoseaua Bucium, nr. 54, jud. Iaşi</t>
  </si>
  <si>
    <t>Iasi, B-dul T. Vladimirescu, nr. 32 C</t>
  </si>
  <si>
    <t>SC Ab.Seb Company SRL</t>
  </si>
  <si>
    <t>Paşcani, str. Mihail Kogălniceanu, nr. 5, bl. C5, parter, jud. Iaşi</t>
  </si>
  <si>
    <t xml:space="preserve">SC Apavital SA </t>
  </si>
  <si>
    <t>Iaşi, str. M. Constachescu, nr.6, jud. Iaşi</t>
  </si>
  <si>
    <t>SC Autopadova SRL</t>
  </si>
  <si>
    <t>Comuna Leţcani, DN 28, km 61, Jud. Iaşi</t>
  </si>
  <si>
    <t>admisă integral în temeiul art. 66 din Legea nr.85/2006</t>
  </si>
  <si>
    <t>SC Electric Grup SA</t>
  </si>
  <si>
    <t>Iaşi, B-dul Metalurgiei, nr.4, jud. Iaşi</t>
  </si>
  <si>
    <t>SC Linde Gaz Romania SRL</t>
  </si>
  <si>
    <t>Timişoara, str. Avram Imbroane, nr. 9, jud. Timiş</t>
  </si>
  <si>
    <t>SC Optimfleet SRL</t>
  </si>
  <si>
    <t>Iaşi, Calea Chişinăului, nr. 57, jud. Iaşi</t>
  </si>
  <si>
    <t>SC New Electric Grup SRL</t>
  </si>
  <si>
    <t>Iaşi, str. Calea Chişinăului, nr. 57, jud. Iaşi</t>
  </si>
  <si>
    <t>SC Romil Service SRL</t>
  </si>
  <si>
    <t>SC Tipoflex SRL</t>
  </si>
  <si>
    <t>Iaşi, str. Vămăşoaia, nr. 1, bl. A11, sc.A, et.2, ap.3, jud. Iaşi</t>
  </si>
  <si>
    <t>admisă parţial conform adresei de justificare nr.424/07.02.2011</t>
  </si>
  <si>
    <t>admisă parţial conform adresei de justificare nr.425/07.02.2011</t>
  </si>
  <si>
    <t>SC Petrică Pneu SRL</t>
  </si>
  <si>
    <t>Cab av. Arhire Daniela, Iaşi, str. Sf. Lazăr, nr. 4, bl. Peneş Curcanul, tronson 5, sc. C, demisol, biroul 14</t>
  </si>
  <si>
    <t>admisă parţial, conform adresei de justificare nr. 461/09.02.2011</t>
  </si>
  <si>
    <t>Temei juridic: art.20 lit (k) şi art.74 al (1) din Legea nr.85/2006 privind procedura insolventei</t>
  </si>
  <si>
    <t>SC Rompolykem SRL</t>
  </si>
  <si>
    <t>Bucureşti, Splaiul Unirii, nr. 108, et. 2, ap. 3, Sector 4</t>
  </si>
  <si>
    <t>admisă integral conform Sentinţei civile nr. 3862/15.06.2011</t>
  </si>
  <si>
    <t>Termen: 28.09.2011</t>
  </si>
  <si>
    <t>Nr. înreg. 2584/25.07.2011</t>
  </si>
  <si>
    <t>TABEL DEFINITIV DE CREANŢE RECTIFICAT</t>
  </si>
  <si>
    <t>Garantată, urmare a achitării sumei de 2.377.952,29 lei către Banca Italo Romena Spa, conform OP nr. 1383/16.06.2011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</si>
</sst>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&quot;lei&quot;"/>
    <numFmt numFmtId="173" formatCode="#,##0_ ;[Red]\-#,##0\ 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%"/>
    <numFmt numFmtId="180" formatCode="&quot;£&quot;#,##0.00"/>
    <numFmt numFmtId="181" formatCode="#,##0.00\ [$lei-418]"/>
    <numFmt numFmtId="182" formatCode="[$-809]dd\ mmmm\ yyyy"/>
    <numFmt numFmtId="183" formatCode="#,##0.00\ [$lei-418];[Red]\-#,##0.00\ [$lei-418]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 quotePrefix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6" fillId="0" borderId="0" xfId="15" applyNumberFormat="1" applyFont="1" applyBorder="1" applyAlignment="1">
      <alignment horizontal="center" vertical="center"/>
    </xf>
    <xf numFmtId="172" fontId="4" fillId="0" borderId="0" xfId="1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75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72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75" fontId="5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83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2" fontId="4" fillId="0" borderId="14" xfId="15" applyNumberFormat="1" applyFont="1" applyFill="1" applyBorder="1" applyAlignment="1">
      <alignment horizontal="center" vertical="center"/>
    </xf>
    <xf numFmtId="4" fontId="4" fillId="0" borderId="14" xfId="15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10" fontId="4" fillId="0" borderId="14" xfId="21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72" fontId="4" fillId="0" borderId="14" xfId="15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6" xfId="15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10" fontId="5" fillId="0" borderId="16" xfId="2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2" fontId="5" fillId="0" borderId="19" xfId="15" applyNumberFormat="1" applyFont="1" applyFill="1" applyBorder="1" applyAlignment="1">
      <alignment horizontal="center" vertical="center"/>
    </xf>
    <xf numFmtId="9" fontId="5" fillId="0" borderId="19" xfId="0" applyNumberFormat="1" applyFont="1" applyFill="1" applyBorder="1" applyAlignment="1">
      <alignment horizontal="center" vertical="center"/>
    </xf>
    <xf numFmtId="10" fontId="5" fillId="0" borderId="19" xfId="2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167" fontId="4" fillId="0" borderId="19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167" fontId="4" fillId="0" borderId="0" xfId="0" applyNumberFormat="1" applyFont="1" applyBorder="1" applyAlignment="1" quotePrefix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top" wrapText="1"/>
    </xf>
    <xf numFmtId="181" fontId="5" fillId="0" borderId="2" xfId="0" applyNumberFormat="1" applyFont="1" applyBorder="1" applyAlignment="1">
      <alignment horizontal="center" vertical="center" wrapText="1"/>
    </xf>
    <xf numFmtId="171" fontId="5" fillId="0" borderId="10" xfId="15" applyFont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 vertical="center" wrapText="1"/>
    </xf>
    <xf numFmtId="181" fontId="5" fillId="0" borderId="16" xfId="15" applyNumberFormat="1" applyFont="1" applyFill="1" applyBorder="1" applyAlignment="1">
      <alignment horizontal="center" vertical="center"/>
    </xf>
    <xf numFmtId="181" fontId="5" fillId="0" borderId="19" xfId="15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81" fontId="5" fillId="0" borderId="25" xfId="15" applyNumberFormat="1" applyFont="1" applyFill="1" applyBorder="1" applyAlignment="1">
      <alignment horizontal="center" vertical="center"/>
    </xf>
    <xf numFmtId="10" fontId="5" fillId="0" borderId="25" xfId="21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37">
      <selection activeCell="F141" sqref="F141"/>
    </sheetView>
  </sheetViews>
  <sheetFormatPr defaultColWidth="9.140625" defaultRowHeight="12.75"/>
  <cols>
    <col min="1" max="1" width="4.00390625" style="0" customWidth="1"/>
    <col min="2" max="2" width="12.57421875" style="0" customWidth="1"/>
    <col min="3" max="3" width="11.421875" style="0" customWidth="1"/>
    <col min="4" max="4" width="14.28125" style="0" customWidth="1"/>
    <col min="5" max="5" width="11.140625" style="0" customWidth="1"/>
    <col min="6" max="6" width="15.140625" style="0" customWidth="1"/>
    <col min="7" max="7" width="9.8515625" style="0" customWidth="1"/>
    <col min="8" max="8" width="9.7109375" style="0" customWidth="1"/>
    <col min="9" max="9" width="11.8515625" style="0" customWidth="1"/>
  </cols>
  <sheetData>
    <row r="1" spans="1:9" ht="12.75">
      <c r="A1" s="21" t="s">
        <v>254</v>
      </c>
      <c r="B1" s="22"/>
      <c r="C1" s="22"/>
      <c r="D1" s="22"/>
      <c r="E1" s="22"/>
      <c r="F1" s="22"/>
      <c r="G1" s="22"/>
      <c r="H1" s="22"/>
      <c r="I1" s="20"/>
    </row>
    <row r="2" spans="1:9" ht="12.75">
      <c r="A2" s="22"/>
      <c r="B2" s="22"/>
      <c r="C2" s="22"/>
      <c r="D2" s="22"/>
      <c r="E2" s="22"/>
      <c r="F2" s="22"/>
      <c r="G2" s="22"/>
      <c r="H2" s="22"/>
      <c r="I2" s="20"/>
    </row>
    <row r="3" spans="1:9" ht="12.75">
      <c r="A3" s="22" t="s">
        <v>24</v>
      </c>
      <c r="B3" s="22"/>
      <c r="C3" s="22"/>
      <c r="D3" s="22"/>
      <c r="E3" s="22"/>
      <c r="F3" s="22"/>
      <c r="G3" s="22"/>
      <c r="H3" s="22"/>
      <c r="I3" s="20"/>
    </row>
    <row r="4" spans="1:9" ht="12.75">
      <c r="A4" s="22" t="s">
        <v>25</v>
      </c>
      <c r="B4" s="22"/>
      <c r="C4" s="22"/>
      <c r="D4" s="22"/>
      <c r="E4" s="22"/>
      <c r="F4" s="22"/>
      <c r="G4" s="22"/>
      <c r="H4" s="22"/>
      <c r="I4" s="20"/>
    </row>
    <row r="5" spans="1:9" ht="12.75">
      <c r="A5" s="22" t="s">
        <v>249</v>
      </c>
      <c r="B5" s="22"/>
      <c r="C5" s="22"/>
      <c r="D5" s="22"/>
      <c r="E5" s="22"/>
      <c r="F5" s="22"/>
      <c r="G5" s="22"/>
      <c r="H5" s="22"/>
      <c r="I5" s="20"/>
    </row>
    <row r="6" spans="1:9" ht="12.75">
      <c r="A6" s="22" t="s">
        <v>6</v>
      </c>
      <c r="B6" s="22"/>
      <c r="C6" s="22"/>
      <c r="D6" s="22"/>
      <c r="E6" s="22"/>
      <c r="F6" s="22"/>
      <c r="G6" s="22"/>
      <c r="H6" s="22"/>
      <c r="I6" s="20"/>
    </row>
    <row r="7" spans="1:9" ht="12.75">
      <c r="A7" s="22" t="s">
        <v>26</v>
      </c>
      <c r="B7" s="22"/>
      <c r="C7" s="22"/>
      <c r="D7" s="22"/>
      <c r="E7" s="22"/>
      <c r="F7" s="22"/>
      <c r="G7" s="22"/>
      <c r="H7" s="22"/>
      <c r="I7" s="20"/>
    </row>
    <row r="8" spans="1:9" ht="12.75">
      <c r="A8" s="22" t="s">
        <v>253</v>
      </c>
      <c r="B8" s="22"/>
      <c r="C8" s="22"/>
      <c r="D8" s="22"/>
      <c r="E8" s="22"/>
      <c r="F8" s="22"/>
      <c r="G8" s="22"/>
      <c r="H8" s="22"/>
      <c r="I8" s="20"/>
    </row>
    <row r="9" spans="1:9" ht="12.75">
      <c r="A9" s="22"/>
      <c r="B9" s="22"/>
      <c r="C9" s="22"/>
      <c r="D9" s="22"/>
      <c r="E9" s="22"/>
      <c r="F9" s="22"/>
      <c r="G9" s="22"/>
      <c r="H9" s="22"/>
      <c r="I9" s="20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0"/>
    </row>
    <row r="11" spans="1:9" ht="12.75">
      <c r="A11" s="136" t="s">
        <v>255</v>
      </c>
      <c r="B11" s="137"/>
      <c r="C11" s="137"/>
      <c r="D11" s="137"/>
      <c r="E11" s="137"/>
      <c r="F11" s="137"/>
      <c r="G11" s="137"/>
      <c r="H11" s="137"/>
      <c r="I11" s="137"/>
    </row>
    <row r="12" spans="1:9" ht="12.75">
      <c r="A12" s="136" t="s">
        <v>27</v>
      </c>
      <c r="B12" s="136"/>
      <c r="C12" s="136"/>
      <c r="D12" s="136"/>
      <c r="E12" s="136"/>
      <c r="F12" s="136"/>
      <c r="G12" s="136"/>
      <c r="H12" s="136"/>
      <c r="I12" s="136"/>
    </row>
    <row r="13" spans="1:9" ht="12.75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7" t="s">
        <v>38</v>
      </c>
      <c r="B16" s="27"/>
      <c r="C16" s="27"/>
      <c r="D16" s="27"/>
      <c r="E16" s="28"/>
      <c r="F16" s="28"/>
      <c r="G16" s="28"/>
      <c r="H16" s="28"/>
      <c r="I16" s="28"/>
    </row>
    <row r="17" spans="1:15" ht="25.5">
      <c r="A17" s="23" t="s">
        <v>19</v>
      </c>
      <c r="B17" s="24" t="s">
        <v>0</v>
      </c>
      <c r="C17" s="24" t="s">
        <v>1</v>
      </c>
      <c r="D17" s="23" t="s">
        <v>20</v>
      </c>
      <c r="E17" s="23" t="s">
        <v>21</v>
      </c>
      <c r="F17" s="25" t="s">
        <v>115</v>
      </c>
      <c r="G17" s="23" t="s">
        <v>10</v>
      </c>
      <c r="H17" s="138" t="s">
        <v>22</v>
      </c>
      <c r="I17" s="129"/>
      <c r="J17" s="17"/>
      <c r="K17" s="17"/>
      <c r="L17" s="17"/>
      <c r="M17" s="18"/>
      <c r="N17" s="17"/>
      <c r="O17" s="17"/>
    </row>
    <row r="18" spans="1:9" ht="25.5">
      <c r="A18" s="30">
        <v>1</v>
      </c>
      <c r="B18" s="2" t="s">
        <v>113</v>
      </c>
      <c r="C18" s="2" t="s">
        <v>114</v>
      </c>
      <c r="D18" s="11">
        <v>433</v>
      </c>
      <c r="E18" s="11">
        <v>433</v>
      </c>
      <c r="F18" s="4">
        <f>E18/E64</f>
        <v>0.008426255667775896</v>
      </c>
      <c r="G18" s="35">
        <f>D18/F140</f>
        <v>5.359338404452376E-05</v>
      </c>
      <c r="H18" s="128" t="s">
        <v>199</v>
      </c>
      <c r="I18" s="129"/>
    </row>
    <row r="19" spans="1:9" ht="51">
      <c r="A19" s="2">
        <v>2</v>
      </c>
      <c r="B19" s="2" t="s">
        <v>116</v>
      </c>
      <c r="C19" s="2" t="s">
        <v>117</v>
      </c>
      <c r="D19" s="11">
        <v>107</v>
      </c>
      <c r="E19" s="11">
        <v>107</v>
      </c>
      <c r="F19" s="4">
        <f>E19/E64</f>
        <v>0.0020822386985035126</v>
      </c>
      <c r="G19" s="35">
        <f>E19/F140</f>
        <v>1.3243630699224118E-05</v>
      </c>
      <c r="H19" s="128" t="s">
        <v>199</v>
      </c>
      <c r="I19" s="129"/>
    </row>
    <row r="20" spans="1:9" ht="63.75">
      <c r="A20" s="2">
        <v>3</v>
      </c>
      <c r="B20" s="2" t="s">
        <v>118</v>
      </c>
      <c r="C20" s="2" t="s">
        <v>119</v>
      </c>
      <c r="D20" s="11">
        <v>34</v>
      </c>
      <c r="E20" s="11">
        <v>34</v>
      </c>
      <c r="F20" s="4">
        <f>E20/E64</f>
        <v>0.0006616459415805554</v>
      </c>
      <c r="G20" s="35">
        <f>E20/F140</f>
        <v>4.208256483865607E-06</v>
      </c>
      <c r="H20" s="128" t="s">
        <v>199</v>
      </c>
      <c r="I20" s="129"/>
    </row>
    <row r="21" spans="1:9" ht="76.5">
      <c r="A21" s="2">
        <v>4</v>
      </c>
      <c r="B21" s="2" t="s">
        <v>120</v>
      </c>
      <c r="C21" s="31" t="s">
        <v>121</v>
      </c>
      <c r="D21" s="11">
        <v>212</v>
      </c>
      <c r="E21" s="11">
        <v>212</v>
      </c>
      <c r="F21" s="4">
        <f>E21/E64</f>
        <v>0.004125557047502286</v>
      </c>
      <c r="G21" s="35">
        <f>E21/F140</f>
        <v>2.6239716899397316E-05</v>
      </c>
      <c r="H21" s="128" t="s">
        <v>199</v>
      </c>
      <c r="I21" s="129"/>
    </row>
    <row r="22" spans="1:9" ht="76.5">
      <c r="A22" s="2">
        <v>5</v>
      </c>
      <c r="B22" s="2" t="s">
        <v>122</v>
      </c>
      <c r="C22" s="2" t="s">
        <v>123</v>
      </c>
      <c r="D22" s="11">
        <v>677</v>
      </c>
      <c r="E22" s="11">
        <v>677</v>
      </c>
      <c r="F22" s="4">
        <f>E22/E64</f>
        <v>0.013174538307354</v>
      </c>
      <c r="G22" s="35">
        <f>E22/F140</f>
        <v>8.379381292873576E-05</v>
      </c>
      <c r="H22" s="128" t="s">
        <v>199</v>
      </c>
      <c r="I22" s="129"/>
    </row>
    <row r="23" spans="1:9" ht="51">
      <c r="A23" s="2">
        <v>6</v>
      </c>
      <c r="B23" s="2" t="s">
        <v>124</v>
      </c>
      <c r="C23" s="2" t="s">
        <v>125</v>
      </c>
      <c r="D23" s="11">
        <v>183</v>
      </c>
      <c r="E23" s="11">
        <v>183</v>
      </c>
      <c r="F23" s="4">
        <f>E23/E64</f>
        <v>0.0035612119796835776</v>
      </c>
      <c r="G23" s="35">
        <f>E23/F140</f>
        <v>2.2650321663159004E-05</v>
      </c>
      <c r="H23" s="128" t="s">
        <v>199</v>
      </c>
      <c r="I23" s="129"/>
    </row>
    <row r="24" spans="1:9" ht="51">
      <c r="A24" s="2">
        <v>7</v>
      </c>
      <c r="B24" s="2" t="s">
        <v>126</v>
      </c>
      <c r="C24" s="2" t="s">
        <v>127</v>
      </c>
      <c r="D24" s="11">
        <v>1818</v>
      </c>
      <c r="E24" s="11">
        <v>1818</v>
      </c>
      <c r="F24" s="4">
        <f>E24/E64</f>
        <v>0.03537859769980734</v>
      </c>
      <c r="G24" s="35">
        <f>E24/F140</f>
        <v>0.00022501794963728454</v>
      </c>
      <c r="H24" s="128" t="s">
        <v>199</v>
      </c>
      <c r="I24" s="129"/>
    </row>
    <row r="25" spans="1:9" ht="63.75">
      <c r="A25" s="2">
        <v>8</v>
      </c>
      <c r="B25" s="2" t="s">
        <v>128</v>
      </c>
      <c r="C25" s="2" t="s">
        <v>129</v>
      </c>
      <c r="D25" s="11">
        <v>411</v>
      </c>
      <c r="E25" s="11">
        <v>411</v>
      </c>
      <c r="F25" s="4">
        <f>E25/E64</f>
        <v>0.007998131823223772</v>
      </c>
      <c r="G25" s="35">
        <f>E25/F140</f>
        <v>5.0870394554963665E-05</v>
      </c>
      <c r="H25" s="128" t="s">
        <v>199</v>
      </c>
      <c r="I25" s="129"/>
    </row>
    <row r="26" spans="1:9" ht="63.75">
      <c r="A26" s="2">
        <v>9</v>
      </c>
      <c r="B26" s="2" t="s">
        <v>130</v>
      </c>
      <c r="C26" s="2" t="s">
        <v>131</v>
      </c>
      <c r="D26" s="11">
        <v>78</v>
      </c>
      <c r="E26" s="11">
        <v>78</v>
      </c>
      <c r="F26" s="4">
        <f>E26/E64</f>
        <v>0.0015178936306848036</v>
      </c>
      <c r="G26" s="35">
        <f>E26/F140</f>
        <v>9.654235462985806E-06</v>
      </c>
      <c r="H26" s="128" t="s">
        <v>199</v>
      </c>
      <c r="I26" s="129"/>
    </row>
    <row r="27" spans="1:9" ht="51">
      <c r="A27" s="2">
        <v>10</v>
      </c>
      <c r="B27" s="2" t="s">
        <v>132</v>
      </c>
      <c r="C27" s="2" t="s">
        <v>133</v>
      </c>
      <c r="D27" s="11">
        <v>484</v>
      </c>
      <c r="E27" s="11">
        <v>484</v>
      </c>
      <c r="F27" s="4">
        <f>E27/E64</f>
        <v>0.009418724580146729</v>
      </c>
      <c r="G27" s="35">
        <f>E27/F140</f>
        <v>5.990576877032217E-05</v>
      </c>
      <c r="H27" s="128" t="s">
        <v>199</v>
      </c>
      <c r="I27" s="129"/>
    </row>
    <row r="28" spans="1:9" ht="76.5">
      <c r="A28" s="2">
        <v>11</v>
      </c>
      <c r="B28" s="2" t="s">
        <v>134</v>
      </c>
      <c r="C28" s="2" t="s">
        <v>135</v>
      </c>
      <c r="D28" s="11">
        <v>24</v>
      </c>
      <c r="E28" s="11">
        <v>24</v>
      </c>
      <c r="F28" s="4">
        <f>E28/E64</f>
        <v>0.00046704419405686266</v>
      </c>
      <c r="G28" s="35">
        <f>E28/F140</f>
        <v>2.9705339886110168E-06</v>
      </c>
      <c r="H28" s="128" t="s">
        <v>199</v>
      </c>
      <c r="I28" s="129"/>
    </row>
    <row r="29" spans="1:9" ht="63.75">
      <c r="A29" s="2">
        <v>12</v>
      </c>
      <c r="B29" s="2" t="s">
        <v>136</v>
      </c>
      <c r="C29" s="2" t="s">
        <v>137</v>
      </c>
      <c r="D29" s="11">
        <v>357</v>
      </c>
      <c r="E29" s="11">
        <v>357</v>
      </c>
      <c r="F29" s="4">
        <f>E29/E64</f>
        <v>0.006947282386595832</v>
      </c>
      <c r="G29" s="35">
        <f>E29/F140</f>
        <v>4.418669308058888E-05</v>
      </c>
      <c r="H29" s="128" t="s">
        <v>199</v>
      </c>
      <c r="I29" s="129"/>
    </row>
    <row r="30" spans="1:9" ht="63.75">
      <c r="A30" s="2">
        <v>13</v>
      </c>
      <c r="B30" s="2" t="s">
        <v>138</v>
      </c>
      <c r="C30" s="2" t="s">
        <v>139</v>
      </c>
      <c r="D30" s="11">
        <v>65</v>
      </c>
      <c r="E30" s="11">
        <v>65</v>
      </c>
      <c r="F30" s="4">
        <f>E30/E64</f>
        <v>0.001264911358904003</v>
      </c>
      <c r="G30" s="35">
        <f>E30/F140</f>
        <v>8.045196219154838E-06</v>
      </c>
      <c r="H30" s="128" t="s">
        <v>199</v>
      </c>
      <c r="I30" s="129"/>
    </row>
    <row r="31" spans="1:9" ht="63.75">
      <c r="A31" s="2">
        <v>14</v>
      </c>
      <c r="B31" s="2" t="s">
        <v>140</v>
      </c>
      <c r="C31" s="2" t="s">
        <v>141</v>
      </c>
      <c r="D31" s="11">
        <v>478</v>
      </c>
      <c r="E31" s="11">
        <v>478</v>
      </c>
      <c r="F31" s="4">
        <f>E31/E64</f>
        <v>0.009301963531632514</v>
      </c>
      <c r="G31" s="35">
        <f>E31/F140</f>
        <v>5.916313527316942E-05</v>
      </c>
      <c r="H31" s="128" t="s">
        <v>199</v>
      </c>
      <c r="I31" s="129"/>
    </row>
    <row r="32" spans="1:9" ht="51">
      <c r="A32" s="2">
        <v>15</v>
      </c>
      <c r="B32" s="2" t="s">
        <v>142</v>
      </c>
      <c r="C32" s="2" t="s">
        <v>143</v>
      </c>
      <c r="D32" s="11">
        <v>675</v>
      </c>
      <c r="E32" s="11">
        <v>675</v>
      </c>
      <c r="F32" s="4">
        <f>E32/E64</f>
        <v>0.013135617957849262</v>
      </c>
      <c r="G32" s="35">
        <f>E32/F140</f>
        <v>8.354626842968485E-05</v>
      </c>
      <c r="H32" s="128" t="s">
        <v>199</v>
      </c>
      <c r="I32" s="129"/>
    </row>
    <row r="33" spans="1:9" ht="38.25">
      <c r="A33" s="2">
        <v>16</v>
      </c>
      <c r="B33" s="2" t="s">
        <v>144</v>
      </c>
      <c r="C33" s="2" t="s">
        <v>145</v>
      </c>
      <c r="D33" s="11">
        <v>2614</v>
      </c>
      <c r="E33" s="11">
        <v>2614</v>
      </c>
      <c r="F33" s="4">
        <f>E33/E64</f>
        <v>0.05086889680269329</v>
      </c>
      <c r="G33" s="35">
        <f>E33/F140</f>
        <v>0.0003235406602595499</v>
      </c>
      <c r="H33" s="128" t="s">
        <v>199</v>
      </c>
      <c r="I33" s="129"/>
    </row>
    <row r="34" spans="1:9" ht="51">
      <c r="A34" s="2">
        <v>17</v>
      </c>
      <c r="B34" s="2" t="s">
        <v>146</v>
      </c>
      <c r="C34" s="2" t="s">
        <v>143</v>
      </c>
      <c r="D34" s="11">
        <v>695</v>
      </c>
      <c r="E34" s="11">
        <v>695</v>
      </c>
      <c r="F34" s="4">
        <f>E34/E64</f>
        <v>0.013524821452896647</v>
      </c>
      <c r="G34" s="35">
        <f>E34/F140</f>
        <v>8.602171342019404E-05</v>
      </c>
      <c r="H34" s="128" t="s">
        <v>199</v>
      </c>
      <c r="I34" s="129"/>
    </row>
    <row r="35" spans="1:9" ht="63.75">
      <c r="A35" s="2">
        <v>18</v>
      </c>
      <c r="B35" s="2" t="s">
        <v>147</v>
      </c>
      <c r="C35" s="2" t="s">
        <v>148</v>
      </c>
      <c r="D35" s="11">
        <v>51</v>
      </c>
      <c r="E35" s="11">
        <v>51</v>
      </c>
      <c r="F35" s="4">
        <f>E35/E64</f>
        <v>0.000992468912370833</v>
      </c>
      <c r="G35" s="35">
        <f>E35/F140</f>
        <v>6.312384725798411E-06</v>
      </c>
      <c r="H35" s="128" t="s">
        <v>199</v>
      </c>
      <c r="I35" s="129"/>
    </row>
    <row r="36" spans="1:9" ht="76.5">
      <c r="A36" s="2">
        <v>19</v>
      </c>
      <c r="B36" s="2" t="s">
        <v>149</v>
      </c>
      <c r="C36" s="2" t="s">
        <v>150</v>
      </c>
      <c r="D36" s="11">
        <v>13736</v>
      </c>
      <c r="E36" s="11">
        <v>13736</v>
      </c>
      <c r="F36" s="4">
        <f>E36/E64</f>
        <v>0.2673049603985444</v>
      </c>
      <c r="G36" s="35">
        <f>E36/F140</f>
        <v>0.0017001356194817053</v>
      </c>
      <c r="H36" s="128" t="s">
        <v>199</v>
      </c>
      <c r="I36" s="129"/>
    </row>
    <row r="37" spans="1:9" ht="63.75">
      <c r="A37" s="2">
        <v>70</v>
      </c>
      <c r="B37" s="2" t="s">
        <v>151</v>
      </c>
      <c r="C37" s="2" t="s">
        <v>152</v>
      </c>
      <c r="D37" s="11">
        <v>701</v>
      </c>
      <c r="E37" s="11">
        <v>701</v>
      </c>
      <c r="F37" s="4">
        <f>E37/E64</f>
        <v>0.013641582501410864</v>
      </c>
      <c r="G37" s="35">
        <f>E37/F140</f>
        <v>8.676434691734679E-05</v>
      </c>
      <c r="H37" s="128" t="s">
        <v>199</v>
      </c>
      <c r="I37" s="129"/>
    </row>
    <row r="38" spans="1:9" ht="51">
      <c r="A38" s="2">
        <v>21</v>
      </c>
      <c r="B38" s="2" t="s">
        <v>153</v>
      </c>
      <c r="C38" s="2" t="s">
        <v>154</v>
      </c>
      <c r="D38" s="11">
        <v>197</v>
      </c>
      <c r="E38" s="11">
        <v>197</v>
      </c>
      <c r="F38" s="4">
        <f>E38/E64</f>
        <v>0.0038336544262167474</v>
      </c>
      <c r="G38" s="35">
        <f>E38/F140</f>
        <v>2.438313315651543E-05</v>
      </c>
      <c r="H38" s="128" t="s">
        <v>199</v>
      </c>
      <c r="I38" s="129"/>
    </row>
    <row r="39" spans="1:9" ht="69.75" customHeight="1">
      <c r="A39" s="2">
        <v>22</v>
      </c>
      <c r="B39" s="2" t="s">
        <v>214</v>
      </c>
      <c r="C39" s="2" t="s">
        <v>215</v>
      </c>
      <c r="D39" s="34">
        <v>300</v>
      </c>
      <c r="E39" s="34">
        <v>300</v>
      </c>
      <c r="F39" s="4">
        <f>E39/E64</f>
        <v>0.005838052425710783</v>
      </c>
      <c r="G39" s="35">
        <f>E39/F140</f>
        <v>3.713167485763771E-05</v>
      </c>
      <c r="H39" s="134" t="s">
        <v>199</v>
      </c>
      <c r="I39" s="135"/>
    </row>
    <row r="40" spans="1:9" ht="51">
      <c r="A40" s="2">
        <v>23</v>
      </c>
      <c r="B40" s="2" t="s">
        <v>155</v>
      </c>
      <c r="C40" s="2" t="s">
        <v>156</v>
      </c>
      <c r="D40" s="11">
        <v>197</v>
      </c>
      <c r="E40" s="11">
        <v>197</v>
      </c>
      <c r="F40" s="4">
        <f>E40/E64</f>
        <v>0.0038336544262167474</v>
      </c>
      <c r="G40" s="35">
        <f>E40/F140</f>
        <v>2.438313315651543E-05</v>
      </c>
      <c r="H40" s="128" t="s">
        <v>199</v>
      </c>
      <c r="I40" s="129"/>
    </row>
    <row r="41" spans="1:9" ht="63.75">
      <c r="A41" s="2">
        <v>24</v>
      </c>
      <c r="B41" s="2" t="s">
        <v>157</v>
      </c>
      <c r="C41" s="2" t="s">
        <v>158</v>
      </c>
      <c r="D41" s="11">
        <v>1001</v>
      </c>
      <c r="E41" s="11">
        <v>1001</v>
      </c>
      <c r="F41" s="4">
        <f>E41/E64</f>
        <v>0.019479634927121646</v>
      </c>
      <c r="G41" s="35">
        <f>E41/F140</f>
        <v>0.0001238960217749845</v>
      </c>
      <c r="H41" s="128" t="s">
        <v>199</v>
      </c>
      <c r="I41" s="129"/>
    </row>
    <row r="42" spans="1:9" ht="63.75">
      <c r="A42" s="2">
        <v>25</v>
      </c>
      <c r="B42" s="2" t="s">
        <v>159</v>
      </c>
      <c r="C42" s="2" t="s">
        <v>160</v>
      </c>
      <c r="D42" s="11">
        <v>174</v>
      </c>
      <c r="E42" s="11">
        <v>174</v>
      </c>
      <c r="F42" s="4">
        <f>E42/E64</f>
        <v>0.003386070406912254</v>
      </c>
      <c r="G42" s="35">
        <f>E42/F140</f>
        <v>2.153637141742987E-05</v>
      </c>
      <c r="H42" s="128" t="s">
        <v>199</v>
      </c>
      <c r="I42" s="129"/>
    </row>
    <row r="43" spans="1:9" ht="63.75">
      <c r="A43" s="2">
        <v>26</v>
      </c>
      <c r="B43" s="2" t="s">
        <v>161</v>
      </c>
      <c r="C43" s="2" t="s">
        <v>160</v>
      </c>
      <c r="D43" s="11">
        <v>362</v>
      </c>
      <c r="E43" s="11">
        <v>362</v>
      </c>
      <c r="F43" s="4">
        <f>E43/E64</f>
        <v>0.007044583260357678</v>
      </c>
      <c r="G43" s="35">
        <f>E43/F140</f>
        <v>4.480555432821617E-05</v>
      </c>
      <c r="H43" s="128" t="s">
        <v>199</v>
      </c>
      <c r="I43" s="129"/>
    </row>
    <row r="44" spans="1:9" ht="63.75">
      <c r="A44" s="2">
        <v>27</v>
      </c>
      <c r="B44" s="2" t="s">
        <v>162</v>
      </c>
      <c r="C44" s="2" t="s">
        <v>163</v>
      </c>
      <c r="D44" s="11">
        <v>2320</v>
      </c>
      <c r="E44" s="11">
        <v>2320</v>
      </c>
      <c r="F44" s="4">
        <f>E44/E64</f>
        <v>0.04514760542549672</v>
      </c>
      <c r="G44" s="35">
        <f>E44/F140</f>
        <v>0.00028715161889906495</v>
      </c>
      <c r="H44" s="128" t="s">
        <v>199</v>
      </c>
      <c r="I44" s="129"/>
    </row>
    <row r="45" spans="1:9" ht="63.75">
      <c r="A45" s="2">
        <v>28</v>
      </c>
      <c r="B45" s="2" t="s">
        <v>164</v>
      </c>
      <c r="C45" s="2" t="s">
        <v>152</v>
      </c>
      <c r="D45" s="11">
        <v>531</v>
      </c>
      <c r="E45" s="11">
        <v>531</v>
      </c>
      <c r="F45" s="4">
        <f>E45/E64</f>
        <v>0.010333352793508086</v>
      </c>
      <c r="G45" s="35">
        <f>E45/F140</f>
        <v>6.572306449801875E-05</v>
      </c>
      <c r="H45" s="128" t="s">
        <v>199</v>
      </c>
      <c r="I45" s="129"/>
    </row>
    <row r="46" spans="1:9" ht="63.75">
      <c r="A46" s="2">
        <v>29</v>
      </c>
      <c r="B46" s="2" t="s">
        <v>165</v>
      </c>
      <c r="C46" s="2" t="s">
        <v>166</v>
      </c>
      <c r="D46" s="11">
        <v>537</v>
      </c>
      <c r="E46" s="11">
        <v>537</v>
      </c>
      <c r="F46" s="4">
        <f>E46/E64</f>
        <v>0.010450113842022301</v>
      </c>
      <c r="G46" s="35">
        <f>E46/F140</f>
        <v>6.64656979951715E-05</v>
      </c>
      <c r="H46" s="128" t="s">
        <v>199</v>
      </c>
      <c r="I46" s="129"/>
    </row>
    <row r="47" spans="1:9" ht="63.75">
      <c r="A47" s="2">
        <v>30</v>
      </c>
      <c r="B47" s="2" t="s">
        <v>167</v>
      </c>
      <c r="C47" s="2" t="s">
        <v>168</v>
      </c>
      <c r="D47" s="11">
        <v>954</v>
      </c>
      <c r="E47" s="11">
        <v>954</v>
      </c>
      <c r="F47" s="4">
        <f>E47/E64</f>
        <v>0.01856500671376029</v>
      </c>
      <c r="G47" s="35">
        <f>E47/F140</f>
        <v>0.00011807872604728793</v>
      </c>
      <c r="H47" s="128" t="s">
        <v>199</v>
      </c>
      <c r="I47" s="129"/>
    </row>
    <row r="48" spans="1:9" ht="51">
      <c r="A48" s="2">
        <v>31</v>
      </c>
      <c r="B48" s="2" t="s">
        <v>169</v>
      </c>
      <c r="C48" s="2" t="s">
        <v>117</v>
      </c>
      <c r="D48" s="11">
        <v>25</v>
      </c>
      <c r="E48" s="11">
        <v>25</v>
      </c>
      <c r="F48" s="4">
        <f>E48/E64</f>
        <v>0.0004865043688092319</v>
      </c>
      <c r="G48" s="32">
        <f>E48/F140</f>
        <v>3.0943062381364758E-06</v>
      </c>
      <c r="H48" s="128" t="s">
        <v>199</v>
      </c>
      <c r="I48" s="129"/>
    </row>
    <row r="49" spans="1:9" ht="51">
      <c r="A49" s="2">
        <v>32</v>
      </c>
      <c r="B49" s="2" t="s">
        <v>170</v>
      </c>
      <c r="C49" s="2" t="s">
        <v>171</v>
      </c>
      <c r="D49" s="11">
        <v>18</v>
      </c>
      <c r="E49" s="11">
        <v>18</v>
      </c>
      <c r="F49" s="4">
        <f>E49/D64</f>
        <v>0.00035028314554264695</v>
      </c>
      <c r="G49" s="32">
        <f>E49/F140</f>
        <v>2.2279004914582627E-06</v>
      </c>
      <c r="H49" s="128" t="s">
        <v>199</v>
      </c>
      <c r="I49" s="129"/>
    </row>
    <row r="50" spans="1:9" ht="63.75">
      <c r="A50" s="2">
        <v>33</v>
      </c>
      <c r="B50" s="2" t="s">
        <v>172</v>
      </c>
      <c r="C50" s="2" t="s">
        <v>173</v>
      </c>
      <c r="D50" s="11">
        <v>450</v>
      </c>
      <c r="E50" s="11">
        <v>450</v>
      </c>
      <c r="F50" s="4">
        <f>E50/E64</f>
        <v>0.008757078638566174</v>
      </c>
      <c r="G50" s="35">
        <f>E50/F140</f>
        <v>5.569751228645657E-05</v>
      </c>
      <c r="H50" s="128" t="s">
        <v>199</v>
      </c>
      <c r="I50" s="129"/>
    </row>
    <row r="51" spans="1:9" ht="51">
      <c r="A51" s="2">
        <v>34</v>
      </c>
      <c r="B51" s="2" t="s">
        <v>174</v>
      </c>
      <c r="C51" s="2" t="s">
        <v>175</v>
      </c>
      <c r="D51" s="11">
        <v>129</v>
      </c>
      <c r="E51" s="11">
        <v>129</v>
      </c>
      <c r="F51" s="4">
        <f>E51/E64</f>
        <v>0.002510362543055637</v>
      </c>
      <c r="G51" s="35">
        <f>E51/F140</f>
        <v>1.5966620188784215E-05</v>
      </c>
      <c r="H51" s="128" t="s">
        <v>199</v>
      </c>
      <c r="I51" s="129"/>
    </row>
    <row r="52" spans="1:9" ht="63.75">
      <c r="A52" s="2">
        <v>35</v>
      </c>
      <c r="B52" s="2" t="s">
        <v>176</v>
      </c>
      <c r="C52" s="2" t="s">
        <v>177</v>
      </c>
      <c r="D52" s="11">
        <v>321</v>
      </c>
      <c r="E52" s="11">
        <v>321</v>
      </c>
      <c r="F52" s="4">
        <f>E52/E64</f>
        <v>0.006246716095510538</v>
      </c>
      <c r="G52" s="35">
        <f>E52/F140</f>
        <v>3.973089209767235E-05</v>
      </c>
      <c r="H52" s="128" t="s">
        <v>199</v>
      </c>
      <c r="I52" s="129"/>
    </row>
    <row r="53" spans="1:9" ht="63.75">
      <c r="A53" s="2">
        <v>36</v>
      </c>
      <c r="B53" s="2" t="s">
        <v>178</v>
      </c>
      <c r="C53" s="2" t="s">
        <v>179</v>
      </c>
      <c r="D53" s="11">
        <v>479</v>
      </c>
      <c r="E53" s="11">
        <v>479</v>
      </c>
      <c r="F53" s="4">
        <f>E53/E64</f>
        <v>0.009321423706384883</v>
      </c>
      <c r="G53" s="35">
        <f>E53/F140</f>
        <v>5.928690752269488E-05</v>
      </c>
      <c r="H53" s="128" t="s">
        <v>199</v>
      </c>
      <c r="I53" s="129"/>
    </row>
    <row r="54" spans="1:9" ht="63.75">
      <c r="A54" s="2">
        <v>37</v>
      </c>
      <c r="B54" s="2" t="s">
        <v>180</v>
      </c>
      <c r="C54" s="2" t="s">
        <v>181</v>
      </c>
      <c r="D54" s="11">
        <v>88</v>
      </c>
      <c r="E54" s="11">
        <v>88</v>
      </c>
      <c r="F54" s="4">
        <f>E54/E64</f>
        <v>0.0017124953782084963</v>
      </c>
      <c r="G54" s="35">
        <f>E54/F140</f>
        <v>1.0891957958240395E-05</v>
      </c>
      <c r="H54" s="128" t="s">
        <v>199</v>
      </c>
      <c r="I54" s="129"/>
    </row>
    <row r="55" spans="1:9" ht="63.75">
      <c r="A55" s="2">
        <v>38</v>
      </c>
      <c r="B55" s="2" t="s">
        <v>182</v>
      </c>
      <c r="C55" s="2" t="s">
        <v>183</v>
      </c>
      <c r="D55" s="11">
        <v>946</v>
      </c>
      <c r="E55" s="11">
        <v>946</v>
      </c>
      <c r="F55" s="4">
        <f>E55/E64</f>
        <v>0.018409325315741337</v>
      </c>
      <c r="G55" s="35">
        <f>E55/F140</f>
        <v>0.00011708854805108425</v>
      </c>
      <c r="H55" s="128" t="s">
        <v>199</v>
      </c>
      <c r="I55" s="129"/>
    </row>
    <row r="56" spans="1:9" ht="76.5">
      <c r="A56" s="2">
        <v>39</v>
      </c>
      <c r="B56" s="2" t="s">
        <v>184</v>
      </c>
      <c r="C56" s="2" t="s">
        <v>185</v>
      </c>
      <c r="D56" s="11">
        <v>3427</v>
      </c>
      <c r="E56" s="11">
        <v>3427</v>
      </c>
      <c r="F56" s="4">
        <f>E56/E64</f>
        <v>0.06669001887636951</v>
      </c>
      <c r="G56" s="35">
        <f>E56/F140</f>
        <v>0.0004241674991237481</v>
      </c>
      <c r="H56" s="128" t="s">
        <v>199</v>
      </c>
      <c r="I56" s="129"/>
    </row>
    <row r="57" spans="1:9" ht="76.5">
      <c r="A57" s="2">
        <v>40</v>
      </c>
      <c r="B57" s="2" t="s">
        <v>186</v>
      </c>
      <c r="C57" s="2" t="s">
        <v>185</v>
      </c>
      <c r="D57" s="11">
        <v>1784</v>
      </c>
      <c r="E57" s="11">
        <v>1784</v>
      </c>
      <c r="F57" s="4">
        <f>E57/E64</f>
        <v>0.03471695175822679</v>
      </c>
      <c r="G57" s="35">
        <f>E57/F140</f>
        <v>0.00022080969315341892</v>
      </c>
      <c r="H57" s="128" t="s">
        <v>199</v>
      </c>
      <c r="I57" s="129"/>
    </row>
    <row r="58" spans="1:9" ht="63.75">
      <c r="A58" s="2">
        <v>41</v>
      </c>
      <c r="B58" s="2" t="s">
        <v>187</v>
      </c>
      <c r="C58" s="2" t="s">
        <v>188</v>
      </c>
      <c r="D58" s="11">
        <v>24</v>
      </c>
      <c r="E58" s="11">
        <v>24</v>
      </c>
      <c r="F58" s="4">
        <f>E58/E64</f>
        <v>0.00046704419405686266</v>
      </c>
      <c r="G58" s="35">
        <f>E58/F140</f>
        <v>2.9705339886110168E-06</v>
      </c>
      <c r="H58" s="128" t="s">
        <v>199</v>
      </c>
      <c r="I58" s="129"/>
    </row>
    <row r="59" spans="1:9" ht="63.75">
      <c r="A59" s="2">
        <v>42</v>
      </c>
      <c r="B59" s="2" t="s">
        <v>189</v>
      </c>
      <c r="C59" s="2" t="s">
        <v>190</v>
      </c>
      <c r="D59" s="11">
        <v>9678</v>
      </c>
      <c r="E59" s="11">
        <v>9678</v>
      </c>
      <c r="F59" s="4">
        <f>E59/E64</f>
        <v>0.18833557125342987</v>
      </c>
      <c r="G59" s="35">
        <f>E59/F140</f>
        <v>0.0011978678309073926</v>
      </c>
      <c r="H59" s="128" t="s">
        <v>199</v>
      </c>
      <c r="I59" s="129"/>
    </row>
    <row r="60" spans="1:9" ht="76.5">
      <c r="A60" s="2">
        <v>43</v>
      </c>
      <c r="B60" s="2" t="s">
        <v>191</v>
      </c>
      <c r="C60" s="2" t="s">
        <v>192</v>
      </c>
      <c r="D60" s="11">
        <v>226</v>
      </c>
      <c r="E60" s="11">
        <v>226</v>
      </c>
      <c r="F60" s="4">
        <f>E60/E64</f>
        <v>0.004397999494035456</v>
      </c>
      <c r="G60" s="35">
        <f>E60/F140</f>
        <v>2.797252839275374E-05</v>
      </c>
      <c r="H60" s="128" t="s">
        <v>199</v>
      </c>
      <c r="I60" s="129"/>
    </row>
    <row r="61" spans="1:9" ht="51">
      <c r="A61" s="2">
        <v>44</v>
      </c>
      <c r="B61" s="2" t="s">
        <v>193</v>
      </c>
      <c r="C61" s="2" t="s">
        <v>194</v>
      </c>
      <c r="D61" s="11">
        <v>3010</v>
      </c>
      <c r="E61" s="11">
        <v>3010</v>
      </c>
      <c r="F61" s="4">
        <f>E61/E64</f>
        <v>0.05857512600463152</v>
      </c>
      <c r="G61" s="35">
        <f>E61/F140</f>
        <v>0.0003725544710716317</v>
      </c>
      <c r="H61" s="128" t="s">
        <v>199</v>
      </c>
      <c r="I61" s="129"/>
    </row>
    <row r="62" spans="1:12" ht="76.5">
      <c r="A62" s="2">
        <v>45</v>
      </c>
      <c r="B62" s="2" t="s">
        <v>195</v>
      </c>
      <c r="C62" s="2" t="s">
        <v>196</v>
      </c>
      <c r="D62" s="11">
        <v>354</v>
      </c>
      <c r="E62" s="11">
        <v>354</v>
      </c>
      <c r="F62" s="4">
        <f>E62/E64</f>
        <v>0.006888901862338724</v>
      </c>
      <c r="G62" s="35">
        <f>E62/F140</f>
        <v>4.38153763320125E-05</v>
      </c>
      <c r="H62" s="128" t="s">
        <v>199</v>
      </c>
      <c r="I62" s="129"/>
      <c r="L62" s="20"/>
    </row>
    <row r="63" spans="1:9" ht="51.75" thickBot="1">
      <c r="A63" s="55">
        <v>46</v>
      </c>
      <c r="B63" s="55" t="s">
        <v>197</v>
      </c>
      <c r="C63" s="55" t="s">
        <v>198</v>
      </c>
      <c r="D63" s="57">
        <v>22</v>
      </c>
      <c r="E63" s="57">
        <v>22</v>
      </c>
      <c r="F63" s="58">
        <f>E63/E64</f>
        <v>0.00042812384455212407</v>
      </c>
      <c r="G63" s="94">
        <f>E63/F140</f>
        <v>2.7229894895600987E-06</v>
      </c>
      <c r="H63" s="130" t="s">
        <v>199</v>
      </c>
      <c r="I63" s="131"/>
    </row>
    <row r="64" spans="1:9" s="76" customFormat="1" ht="13.5" thickBot="1">
      <c r="A64" s="95"/>
      <c r="B64" s="96" t="s">
        <v>45</v>
      </c>
      <c r="C64" s="96"/>
      <c r="D64" s="97">
        <f>SUM(D18:D63)</f>
        <v>51387</v>
      </c>
      <c r="E64" s="97">
        <f>SUM(E18:E63)</f>
        <v>51387</v>
      </c>
      <c r="F64" s="98">
        <f>SUM(F18:F63)</f>
        <v>1</v>
      </c>
      <c r="G64" s="98">
        <f>SUM(G18:G63)</f>
        <v>0.006360284586364763</v>
      </c>
      <c r="H64" s="132"/>
      <c r="I64" s="133"/>
    </row>
    <row r="65" spans="1:9" s="39" customFormat="1" ht="12.7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2.75">
      <c r="A66" s="92" t="s">
        <v>28</v>
      </c>
      <c r="B66" s="92"/>
      <c r="C66" s="92"/>
      <c r="D66" s="92"/>
      <c r="E66" s="93"/>
      <c r="F66" s="93"/>
      <c r="G66" s="93"/>
      <c r="H66" s="93"/>
      <c r="I66" s="37"/>
    </row>
    <row r="67" spans="1:9" ht="26.25" thickBot="1">
      <c r="A67" s="77" t="s">
        <v>19</v>
      </c>
      <c r="B67" s="78" t="s">
        <v>0</v>
      </c>
      <c r="C67" s="78" t="s">
        <v>1</v>
      </c>
      <c r="D67" s="77" t="s">
        <v>20</v>
      </c>
      <c r="E67" s="78" t="s">
        <v>3</v>
      </c>
      <c r="F67" s="77" t="s">
        <v>21</v>
      </c>
      <c r="G67" s="36" t="s">
        <v>115</v>
      </c>
      <c r="H67" s="77" t="s">
        <v>10</v>
      </c>
      <c r="I67" s="78" t="s">
        <v>22</v>
      </c>
    </row>
    <row r="68" spans="1:9" ht="51">
      <c r="A68" s="79" t="s">
        <v>5</v>
      </c>
      <c r="B68" s="80" t="s">
        <v>29</v>
      </c>
      <c r="C68" s="80" t="s">
        <v>30</v>
      </c>
      <c r="D68" s="81">
        <v>3237645.85</v>
      </c>
      <c r="E68" s="81">
        <v>0</v>
      </c>
      <c r="F68" s="120">
        <v>859693.56</v>
      </c>
      <c r="G68" s="82">
        <f>F68/F71</f>
        <v>0.25588451584852284</v>
      </c>
      <c r="H68" s="83">
        <f>F68/F140</f>
        <v>0.1064062058237502</v>
      </c>
      <c r="I68" s="84" t="s">
        <v>23</v>
      </c>
    </row>
    <row r="69" spans="1:15" ht="147" customHeight="1" thickBot="1">
      <c r="A69" s="85" t="s">
        <v>9</v>
      </c>
      <c r="B69" s="86" t="s">
        <v>31</v>
      </c>
      <c r="C69" s="86" t="s">
        <v>32</v>
      </c>
      <c r="D69" s="87">
        <v>2500000</v>
      </c>
      <c r="E69" s="87">
        <v>0</v>
      </c>
      <c r="F69" s="121">
        <v>2377952.29</v>
      </c>
      <c r="G69" s="88">
        <f>F69/F71</f>
        <v>0.7077884478249855</v>
      </c>
      <c r="H69" s="89">
        <f>F69/F140</f>
        <v>0.2943245041975167</v>
      </c>
      <c r="I69" s="90" t="s">
        <v>256</v>
      </c>
      <c r="J69" s="17"/>
      <c r="K69" s="17"/>
      <c r="L69" s="17"/>
      <c r="M69" s="18"/>
      <c r="N69" s="17"/>
      <c r="O69" s="17"/>
    </row>
    <row r="70" spans="1:15" ht="138" customHeight="1" thickBot="1">
      <c r="A70" s="122">
        <v>3</v>
      </c>
      <c r="B70" s="123" t="s">
        <v>31</v>
      </c>
      <c r="C70" s="123" t="s">
        <v>32</v>
      </c>
      <c r="D70" s="124">
        <v>122047.71</v>
      </c>
      <c r="E70" s="124">
        <v>0</v>
      </c>
      <c r="F70" s="124">
        <v>122047.71</v>
      </c>
      <c r="G70" s="127">
        <f>F70/F71</f>
        <v>0.03632703632649163</v>
      </c>
      <c r="H70" s="125">
        <f>F70/F140</f>
        <v>0.015106119616130863</v>
      </c>
      <c r="I70" s="126" t="s">
        <v>204</v>
      </c>
      <c r="J70" s="17"/>
      <c r="K70" s="17"/>
      <c r="L70" s="17"/>
      <c r="M70" s="18"/>
      <c r="N70" s="17"/>
      <c r="O70" s="17"/>
    </row>
    <row r="71" spans="1:15" s="76" customFormat="1" ht="13.5" thickBot="1">
      <c r="A71" s="68"/>
      <c r="B71" s="69" t="s">
        <v>46</v>
      </c>
      <c r="C71" s="69"/>
      <c r="D71" s="70">
        <f>SUM(D68:D70)</f>
        <v>5859693.56</v>
      </c>
      <c r="E71" s="71">
        <f>SUM(E68)</f>
        <v>0</v>
      </c>
      <c r="F71" s="70">
        <f>SUM(F68:F70)</f>
        <v>3359693.56</v>
      </c>
      <c r="G71" s="72">
        <v>1</v>
      </c>
      <c r="H71" s="73">
        <f>SUM(H68:H69)</f>
        <v>0.4007307100212669</v>
      </c>
      <c r="I71" s="91"/>
      <c r="J71" s="74"/>
      <c r="K71" s="74"/>
      <c r="L71" s="74"/>
      <c r="M71" s="75"/>
      <c r="N71" s="74"/>
      <c r="O71" s="74"/>
    </row>
    <row r="72" spans="1:15" ht="12.75">
      <c r="A72" s="22"/>
      <c r="B72" s="22"/>
      <c r="C72" s="22"/>
      <c r="D72" s="22"/>
      <c r="E72" s="22"/>
      <c r="F72" s="22"/>
      <c r="G72" s="22"/>
      <c r="H72" s="22"/>
      <c r="I72" s="22"/>
      <c r="J72" s="17"/>
      <c r="K72" s="17"/>
      <c r="L72" s="17"/>
      <c r="M72" s="19"/>
      <c r="N72" s="17"/>
      <c r="O72" s="17"/>
    </row>
    <row r="73" spans="1:15" ht="12.75">
      <c r="A73" s="37" t="s">
        <v>33</v>
      </c>
      <c r="B73" s="38"/>
      <c r="C73" s="38"/>
      <c r="D73" s="38"/>
      <c r="E73" s="38"/>
      <c r="F73" s="38"/>
      <c r="G73" s="38"/>
      <c r="H73" s="38"/>
      <c r="I73" s="38"/>
      <c r="J73" s="17"/>
      <c r="K73" s="17"/>
      <c r="L73" s="17"/>
      <c r="M73" s="17"/>
      <c r="N73" s="17"/>
      <c r="O73" s="17"/>
    </row>
    <row r="74" spans="1:9" ht="13.5" thickBot="1">
      <c r="A74" s="99"/>
      <c r="B74" s="100"/>
      <c r="C74" s="100"/>
      <c r="D74" s="100"/>
      <c r="E74" s="100"/>
      <c r="F74" s="100"/>
      <c r="G74" s="100"/>
      <c r="H74" s="100"/>
      <c r="I74" s="100"/>
    </row>
    <row r="75" spans="1:13" ht="25.5">
      <c r="A75" s="101" t="s">
        <v>13</v>
      </c>
      <c r="B75" s="102" t="s">
        <v>0</v>
      </c>
      <c r="C75" s="102" t="s">
        <v>1</v>
      </c>
      <c r="D75" s="102" t="s">
        <v>2</v>
      </c>
      <c r="E75" s="103" t="s">
        <v>3</v>
      </c>
      <c r="F75" s="102" t="s">
        <v>15</v>
      </c>
      <c r="G75" s="102" t="s">
        <v>14</v>
      </c>
      <c r="H75" s="102" t="s">
        <v>10</v>
      </c>
      <c r="I75" s="104" t="s">
        <v>4</v>
      </c>
      <c r="J75" s="1"/>
      <c r="K75" s="1"/>
      <c r="L75" s="1"/>
      <c r="M75" s="1"/>
    </row>
    <row r="76" spans="1:9" ht="45" customHeight="1">
      <c r="A76" s="52" t="s">
        <v>5</v>
      </c>
      <c r="B76" s="2" t="s">
        <v>34</v>
      </c>
      <c r="C76" s="2" t="s">
        <v>35</v>
      </c>
      <c r="D76" s="5">
        <v>69641.6</v>
      </c>
      <c r="E76" s="26">
        <v>0</v>
      </c>
      <c r="F76" s="5">
        <v>69641.6</v>
      </c>
      <c r="G76" s="3">
        <f>F76/F79</f>
        <v>0.052245844510216216</v>
      </c>
      <c r="H76" s="4">
        <f>F76/F140</f>
        <v>0.008619697492552208</v>
      </c>
      <c r="I76" s="53" t="s">
        <v>201</v>
      </c>
    </row>
    <row r="77" spans="1:9" ht="51">
      <c r="A77" s="52">
        <v>2</v>
      </c>
      <c r="B77" s="2" t="s">
        <v>36</v>
      </c>
      <c r="C77" s="2" t="s">
        <v>37</v>
      </c>
      <c r="D77" s="33">
        <v>1234819</v>
      </c>
      <c r="E77" s="26">
        <v>0</v>
      </c>
      <c r="F77" s="33">
        <v>1234819</v>
      </c>
      <c r="G77" s="3">
        <f>F77/F79</f>
        <v>0.9263739126077039</v>
      </c>
      <c r="H77" s="4">
        <f>F77/F140</f>
        <v>0.1528363253867778</v>
      </c>
      <c r="I77" s="53" t="s">
        <v>201</v>
      </c>
    </row>
    <row r="78" spans="1:9" ht="63.75">
      <c r="A78" s="52">
        <v>3</v>
      </c>
      <c r="B78" s="2" t="s">
        <v>66</v>
      </c>
      <c r="C78" s="2" t="s">
        <v>67</v>
      </c>
      <c r="D78" s="5">
        <v>28499</v>
      </c>
      <c r="E78" s="26">
        <v>0</v>
      </c>
      <c r="F78" s="5">
        <v>28499</v>
      </c>
      <c r="G78" s="3">
        <f>F78/F79</f>
        <v>0.021380242882079844</v>
      </c>
      <c r="H78" s="4">
        <f>F78/F140</f>
        <v>0.003527385339226057</v>
      </c>
      <c r="I78" s="53" t="s">
        <v>201</v>
      </c>
    </row>
    <row r="79" spans="1:9" ht="13.5" thickBot="1">
      <c r="A79" s="105"/>
      <c r="B79" s="106" t="s">
        <v>47</v>
      </c>
      <c r="C79" s="107"/>
      <c r="D79" s="108">
        <f>SUM(D76:D78)</f>
        <v>1332959.6</v>
      </c>
      <c r="E79" s="109">
        <v>0</v>
      </c>
      <c r="F79" s="108">
        <f>SUM(F76:F78)</f>
        <v>1332959.6</v>
      </c>
      <c r="G79" s="110">
        <v>1</v>
      </c>
      <c r="H79" s="111">
        <f>SUM(H76:H78)</f>
        <v>0.16498340821855606</v>
      </c>
      <c r="I79" s="112"/>
    </row>
    <row r="80" spans="1:9" ht="12.75">
      <c r="A80" s="29"/>
      <c r="B80" s="6"/>
      <c r="C80" s="12"/>
      <c r="D80" s="7"/>
      <c r="E80" s="8"/>
      <c r="F80" s="7"/>
      <c r="G80" s="9"/>
      <c r="H80" s="10"/>
      <c r="I80" s="29"/>
    </row>
    <row r="81" spans="1:9" ht="12.75">
      <c r="A81" s="29"/>
      <c r="B81" s="6"/>
      <c r="C81" s="12"/>
      <c r="D81" s="7"/>
      <c r="E81" s="8"/>
      <c r="F81" s="7"/>
      <c r="G81" s="9"/>
      <c r="H81" s="10"/>
      <c r="I81" s="29"/>
    </row>
    <row r="82" spans="1:9" ht="12.75">
      <c r="A82" s="21" t="s">
        <v>203</v>
      </c>
      <c r="B82" s="22"/>
      <c r="C82" s="22"/>
      <c r="D82" s="22"/>
      <c r="E82" s="22"/>
      <c r="F82" s="22"/>
      <c r="G82" s="22"/>
      <c r="H82" s="22"/>
      <c r="I82" s="12"/>
    </row>
    <row r="83" spans="1:9" ht="9.75" customHeight="1" thickBot="1">
      <c r="A83" s="21"/>
      <c r="B83" s="22"/>
      <c r="C83" s="39"/>
      <c r="D83" s="39"/>
      <c r="E83" s="22"/>
      <c r="F83" s="22"/>
      <c r="G83" s="22"/>
      <c r="H83" s="22"/>
      <c r="I83" s="22"/>
    </row>
    <row r="84" spans="1:9" ht="26.25" thickBot="1">
      <c r="A84" s="45" t="s">
        <v>13</v>
      </c>
      <c r="B84" s="46" t="s">
        <v>0</v>
      </c>
      <c r="C84" s="46" t="s">
        <v>1</v>
      </c>
      <c r="D84" s="46" t="s">
        <v>2</v>
      </c>
      <c r="E84" s="46" t="s">
        <v>3</v>
      </c>
      <c r="F84" s="46" t="s">
        <v>15</v>
      </c>
      <c r="G84" s="46" t="s">
        <v>14</v>
      </c>
      <c r="H84" s="46" t="s">
        <v>10</v>
      </c>
      <c r="I84" s="47" t="s">
        <v>4</v>
      </c>
    </row>
    <row r="85" spans="1:9" ht="38.25" customHeight="1">
      <c r="A85" s="50">
        <v>1</v>
      </c>
      <c r="B85" s="40" t="s">
        <v>51</v>
      </c>
      <c r="C85" s="40" t="s">
        <v>224</v>
      </c>
      <c r="D85" s="41">
        <v>9076.8</v>
      </c>
      <c r="E85" s="42">
        <v>0</v>
      </c>
      <c r="F85" s="42">
        <v>9076.8</v>
      </c>
      <c r="G85" s="43">
        <f>F85/F136</f>
        <v>0.0027214218697704526</v>
      </c>
      <c r="H85" s="44">
        <f>F85/F140</f>
        <v>0.0011234559544926865</v>
      </c>
      <c r="I85" s="51" t="s">
        <v>16</v>
      </c>
    </row>
    <row r="86" spans="1:9" ht="75" customHeight="1">
      <c r="A86" s="50">
        <v>2</v>
      </c>
      <c r="B86" s="40" t="s">
        <v>226</v>
      </c>
      <c r="C86" s="40" t="s">
        <v>227</v>
      </c>
      <c r="D86" s="119">
        <v>14150.84</v>
      </c>
      <c r="E86" s="119">
        <v>0</v>
      </c>
      <c r="F86" s="119">
        <v>7210.68</v>
      </c>
      <c r="G86" s="43">
        <f>F86/F136</f>
        <v>0.0021619185448524163</v>
      </c>
      <c r="H86" s="43">
        <f>F86/F140</f>
        <v>0.0008924820842082371</v>
      </c>
      <c r="I86" s="51" t="s">
        <v>245</v>
      </c>
    </row>
    <row r="87" spans="1:9" ht="66.75" customHeight="1">
      <c r="A87" s="50">
        <v>3</v>
      </c>
      <c r="B87" s="40" t="s">
        <v>228</v>
      </c>
      <c r="C87" s="40" t="s">
        <v>229</v>
      </c>
      <c r="D87" s="119">
        <v>741</v>
      </c>
      <c r="E87" s="119">
        <v>0</v>
      </c>
      <c r="F87" s="119">
        <v>741</v>
      </c>
      <c r="G87" s="43">
        <f>F87/F136</f>
        <v>0.00022216790118763282</v>
      </c>
      <c r="H87" s="43">
        <f>F87/F140</f>
        <v>9.171523689836515E-05</v>
      </c>
      <c r="I87" s="51" t="s">
        <v>232</v>
      </c>
    </row>
    <row r="88" spans="1:9" ht="63.75">
      <c r="A88" s="52">
        <v>4</v>
      </c>
      <c r="B88" s="2" t="s">
        <v>86</v>
      </c>
      <c r="C88" s="2" t="s">
        <v>87</v>
      </c>
      <c r="D88" s="5">
        <v>10817.11</v>
      </c>
      <c r="E88" s="11">
        <v>0</v>
      </c>
      <c r="F88" s="11">
        <v>10817.11</v>
      </c>
      <c r="G88" s="4">
        <f>F88/F136</f>
        <v>0.003243204622963232</v>
      </c>
      <c r="H88" s="4">
        <f>F88/F140</f>
        <v>0.0013388580380643382</v>
      </c>
      <c r="I88" s="53" t="s">
        <v>16</v>
      </c>
    </row>
    <row r="89" spans="1:9" ht="79.5" customHeight="1">
      <c r="A89" s="52">
        <v>5</v>
      </c>
      <c r="B89" s="2" t="s">
        <v>230</v>
      </c>
      <c r="C89" s="2" t="s">
        <v>231</v>
      </c>
      <c r="D89" s="34">
        <v>53838.48</v>
      </c>
      <c r="E89" s="34">
        <v>0</v>
      </c>
      <c r="F89" s="34">
        <v>53838.48</v>
      </c>
      <c r="G89" s="4">
        <f>F89/F136</f>
        <v>0.01614194616023259</v>
      </c>
      <c r="H89" s="4">
        <f>F89/F140</f>
        <v>0.0066637097806314365</v>
      </c>
      <c r="I89" s="53" t="s">
        <v>232</v>
      </c>
    </row>
    <row r="90" spans="1:9" ht="76.5" customHeight="1">
      <c r="A90" s="52">
        <v>6</v>
      </c>
      <c r="B90" s="2" t="s">
        <v>96</v>
      </c>
      <c r="C90" s="2" t="s">
        <v>97</v>
      </c>
      <c r="D90" s="5">
        <v>6188</v>
      </c>
      <c r="E90" s="11">
        <v>0</v>
      </c>
      <c r="F90" s="11">
        <v>6188</v>
      </c>
      <c r="G90" s="4">
        <f>F90/F136</f>
        <v>0.001855296859040583</v>
      </c>
      <c r="H90" s="32">
        <f>F90/F140</f>
        <v>0.0007659026800635405</v>
      </c>
      <c r="I90" s="53" t="s">
        <v>16</v>
      </c>
    </row>
    <row r="91" spans="1:9" ht="103.5" customHeight="1">
      <c r="A91" s="52">
        <v>7</v>
      </c>
      <c r="B91" s="2" t="s">
        <v>41</v>
      </c>
      <c r="C91" s="2" t="s">
        <v>213</v>
      </c>
      <c r="D91" s="5">
        <v>470922.01</v>
      </c>
      <c r="E91" s="11">
        <v>0</v>
      </c>
      <c r="F91" s="11">
        <v>470922.01</v>
      </c>
      <c r="G91" s="4">
        <f>F91/F136</f>
        <v>0.14119265126148642</v>
      </c>
      <c r="H91" s="32">
        <f>F91/F140</f>
        <v>0.05828707652875072</v>
      </c>
      <c r="I91" s="53" t="s">
        <v>16</v>
      </c>
    </row>
    <row r="92" spans="1:9" ht="69.75" customHeight="1">
      <c r="A92" s="52">
        <v>8</v>
      </c>
      <c r="B92" s="2" t="s">
        <v>68</v>
      </c>
      <c r="C92" s="2" t="s">
        <v>69</v>
      </c>
      <c r="D92" s="5">
        <v>51662</v>
      </c>
      <c r="E92" s="11">
        <v>0</v>
      </c>
      <c r="F92" s="11">
        <v>51662</v>
      </c>
      <c r="G92" s="4">
        <f>F92/F136</f>
        <v>0.015489390163502682</v>
      </c>
      <c r="H92" s="32">
        <f>F92/F140</f>
        <v>0.006394321954984265</v>
      </c>
      <c r="I92" s="53" t="s">
        <v>16</v>
      </c>
    </row>
    <row r="93" spans="1:9" ht="81" customHeight="1">
      <c r="A93" s="52">
        <v>9</v>
      </c>
      <c r="B93" s="2" t="s">
        <v>90</v>
      </c>
      <c r="C93" s="2" t="s">
        <v>91</v>
      </c>
      <c r="D93" s="5">
        <v>149217.72</v>
      </c>
      <c r="E93" s="11">
        <v>0</v>
      </c>
      <c r="F93" s="11">
        <v>149217.72</v>
      </c>
      <c r="G93" s="4">
        <f>F93/F136</f>
        <v>0.04473871480756257</v>
      </c>
      <c r="H93" s="32">
        <f>F93/F140</f>
        <v>0.01846901287346008</v>
      </c>
      <c r="I93" s="53" t="s">
        <v>16</v>
      </c>
    </row>
    <row r="94" spans="1:9" ht="38.25">
      <c r="A94" s="52">
        <v>10</v>
      </c>
      <c r="B94" s="2" t="s">
        <v>55</v>
      </c>
      <c r="C94" s="2" t="s">
        <v>225</v>
      </c>
      <c r="D94" s="5">
        <v>229933.04</v>
      </c>
      <c r="E94" s="11">
        <v>0</v>
      </c>
      <c r="F94" s="11">
        <v>229933.04</v>
      </c>
      <c r="G94" s="4">
        <f>F94/F136</f>
        <v>0.06893892160660192</v>
      </c>
      <c r="H94" s="32">
        <f>F94/F140</f>
        <v>0.028459329601027355</v>
      </c>
      <c r="I94" s="53" t="s">
        <v>16</v>
      </c>
    </row>
    <row r="95" spans="1:9" ht="111.75" customHeight="1">
      <c r="A95" s="52">
        <v>11</v>
      </c>
      <c r="B95" s="2" t="s">
        <v>80</v>
      </c>
      <c r="C95" s="2" t="s">
        <v>81</v>
      </c>
      <c r="D95" s="5">
        <v>503.51</v>
      </c>
      <c r="E95" s="11">
        <v>0</v>
      </c>
      <c r="F95" s="11">
        <v>503.51</v>
      </c>
      <c r="G95" s="4">
        <f>F95/F136</f>
        <v>0.000150963238767861</v>
      </c>
      <c r="H95" s="32">
        <f>F95/F140</f>
        <v>6.232056535856388E-05</v>
      </c>
      <c r="I95" s="53" t="s">
        <v>16</v>
      </c>
    </row>
    <row r="96" spans="1:9" ht="58.5" customHeight="1">
      <c r="A96" s="52">
        <v>12</v>
      </c>
      <c r="B96" s="2" t="s">
        <v>92</v>
      </c>
      <c r="C96" s="2" t="s">
        <v>93</v>
      </c>
      <c r="D96" s="5">
        <v>1164.73</v>
      </c>
      <c r="E96" s="11">
        <v>0</v>
      </c>
      <c r="F96" s="11">
        <v>1164.73</v>
      </c>
      <c r="G96" s="4">
        <f>F96/F136</f>
        <v>0.000349211362416021</v>
      </c>
      <c r="H96" s="32">
        <f>F96/F140</f>
        <v>0.0001441612521897879</v>
      </c>
      <c r="I96" s="53" t="s">
        <v>16</v>
      </c>
    </row>
    <row r="97" spans="1:9" ht="74.25" customHeight="1">
      <c r="A97" s="52">
        <v>13</v>
      </c>
      <c r="B97" s="2" t="s">
        <v>233</v>
      </c>
      <c r="C97" s="2" t="s">
        <v>234</v>
      </c>
      <c r="D97" s="34">
        <v>140561.02</v>
      </c>
      <c r="E97" s="34">
        <v>0</v>
      </c>
      <c r="F97" s="34">
        <v>130544.01</v>
      </c>
      <c r="G97" s="4">
        <f>F97/F136</f>
        <v>0.03913993078855243</v>
      </c>
      <c r="H97" s="4">
        <f>F97/F140</f>
        <v>0.01615772577977402</v>
      </c>
      <c r="I97" s="53" t="s">
        <v>244</v>
      </c>
    </row>
    <row r="98" spans="1:9" ht="109.5" customHeight="1">
      <c r="A98" s="52">
        <v>14</v>
      </c>
      <c r="B98" s="2" t="s">
        <v>64</v>
      </c>
      <c r="C98" s="2" t="s">
        <v>65</v>
      </c>
      <c r="D98" s="5">
        <v>221225.39</v>
      </c>
      <c r="E98" s="11">
        <v>0</v>
      </c>
      <c r="F98" s="34">
        <v>64070.94</v>
      </c>
      <c r="G98" s="4">
        <f>F98/F136</f>
        <v>0.019209860009337047</v>
      </c>
      <c r="H98" s="32">
        <f>F98/F140</f>
        <v>0.007930204373010714</v>
      </c>
      <c r="I98" s="53" t="s">
        <v>202</v>
      </c>
    </row>
    <row r="99" spans="1:9" ht="69" customHeight="1">
      <c r="A99" s="52">
        <v>15</v>
      </c>
      <c r="B99" s="2" t="s">
        <v>209</v>
      </c>
      <c r="C99" s="2" t="s">
        <v>210</v>
      </c>
      <c r="D99" s="34">
        <v>1847.31</v>
      </c>
      <c r="E99" s="34">
        <v>0</v>
      </c>
      <c r="F99" s="34">
        <v>1847.31</v>
      </c>
      <c r="G99" s="4">
        <f>F99/F136</f>
        <v>0.0005538636781955816</v>
      </c>
      <c r="H99" s="32">
        <f>F99/F140</f>
        <v>0.00022864571427087574</v>
      </c>
      <c r="I99" s="53" t="s">
        <v>16</v>
      </c>
    </row>
    <row r="100" spans="1:9" ht="84.75" customHeight="1">
      <c r="A100" s="52">
        <v>16</v>
      </c>
      <c r="B100" s="2" t="s">
        <v>50</v>
      </c>
      <c r="C100" s="2" t="s">
        <v>42</v>
      </c>
      <c r="D100" s="5">
        <v>43313.25</v>
      </c>
      <c r="E100" s="11">
        <v>0</v>
      </c>
      <c r="F100" s="33">
        <v>23824.07</v>
      </c>
      <c r="G100" s="4">
        <f>F100/F136</f>
        <v>0.007142973859173073</v>
      </c>
      <c r="H100" s="32">
        <f>F100/F140</f>
        <v>0.002948758736752003</v>
      </c>
      <c r="I100" s="118" t="s">
        <v>223</v>
      </c>
    </row>
    <row r="101" spans="1:9" ht="70.5" customHeight="1">
      <c r="A101" s="52">
        <v>17</v>
      </c>
      <c r="B101" s="2" t="s">
        <v>70</v>
      </c>
      <c r="C101" s="2" t="s">
        <v>71</v>
      </c>
      <c r="D101" s="5">
        <v>3805.1</v>
      </c>
      <c r="E101" s="11">
        <v>0</v>
      </c>
      <c r="F101" s="11">
        <v>1128.19</v>
      </c>
      <c r="G101" s="4">
        <f>F101/F136</f>
        <v>0.0003382558764384285</v>
      </c>
      <c r="H101" s="32">
        <f>F101/F140</f>
        <v>0.00013963861419212764</v>
      </c>
      <c r="I101" s="53" t="s">
        <v>248</v>
      </c>
    </row>
    <row r="102" spans="1:9" ht="62.25" customHeight="1">
      <c r="A102" s="52">
        <v>18</v>
      </c>
      <c r="B102" s="2" t="s">
        <v>205</v>
      </c>
      <c r="C102" s="2" t="s">
        <v>206</v>
      </c>
      <c r="D102" s="34">
        <v>3600.83</v>
      </c>
      <c r="E102" s="34">
        <v>0</v>
      </c>
      <c r="F102" s="34">
        <v>3600.83</v>
      </c>
      <c r="G102" s="4">
        <f>F102/F136</f>
        <v>0.0010796070764284263</v>
      </c>
      <c r="H102" s="32">
        <f>F102/F140</f>
        <v>0.00044568282925875865</v>
      </c>
      <c r="I102" s="53" t="s">
        <v>16</v>
      </c>
    </row>
    <row r="103" spans="1:9" ht="38.25">
      <c r="A103" s="52">
        <v>19</v>
      </c>
      <c r="B103" s="2" t="s">
        <v>98</v>
      </c>
      <c r="C103" s="2" t="s">
        <v>99</v>
      </c>
      <c r="D103" s="5">
        <v>3163.86</v>
      </c>
      <c r="E103" s="11">
        <v>0</v>
      </c>
      <c r="F103" s="11">
        <v>3163.86</v>
      </c>
      <c r="G103" s="4">
        <f>F103/F136</f>
        <v>0.0009485939755081026</v>
      </c>
      <c r="H103" s="32">
        <f>F103/F140</f>
        <v>0.00039159806938361886</v>
      </c>
      <c r="I103" s="53" t="s">
        <v>16</v>
      </c>
    </row>
    <row r="104" spans="1:9" ht="89.25">
      <c r="A104" s="52">
        <v>20</v>
      </c>
      <c r="B104" s="2" t="s">
        <v>110</v>
      </c>
      <c r="C104" s="2" t="s">
        <v>200</v>
      </c>
      <c r="D104" s="5">
        <v>366227.26</v>
      </c>
      <c r="E104" s="11">
        <v>0</v>
      </c>
      <c r="F104" s="11">
        <v>366227.26</v>
      </c>
      <c r="G104" s="4">
        <f>F104/F136</f>
        <v>0.10980289029945683</v>
      </c>
      <c r="H104" s="32">
        <f>F104/F140</f>
        <v>0.045328771807745166</v>
      </c>
      <c r="I104" s="53" t="s">
        <v>16</v>
      </c>
    </row>
    <row r="105" spans="1:9" ht="151.5" customHeight="1">
      <c r="A105" s="52">
        <v>21</v>
      </c>
      <c r="B105" s="2" t="s">
        <v>76</v>
      </c>
      <c r="C105" s="2" t="s">
        <v>77</v>
      </c>
      <c r="D105" s="5">
        <v>259938.39</v>
      </c>
      <c r="E105" s="5">
        <v>0</v>
      </c>
      <c r="F105" s="67">
        <v>79596.09</v>
      </c>
      <c r="G105" s="4">
        <f>F105/F136</f>
        <v>0.023864637325292752</v>
      </c>
      <c r="H105" s="32">
        <f>F105/F140</f>
        <v>0.009851787112730895</v>
      </c>
      <c r="I105" s="53" t="s">
        <v>217</v>
      </c>
    </row>
    <row r="106" spans="1:9" ht="38.25">
      <c r="A106" s="52">
        <v>22</v>
      </c>
      <c r="B106" s="2" t="s">
        <v>62</v>
      </c>
      <c r="C106" s="2" t="s">
        <v>63</v>
      </c>
      <c r="D106" s="5">
        <v>1413.3</v>
      </c>
      <c r="E106" s="11">
        <v>0</v>
      </c>
      <c r="F106" s="11">
        <v>1413.3</v>
      </c>
      <c r="G106" s="4">
        <f>F106/F136</f>
        <v>0.0004237380495930924</v>
      </c>
      <c r="H106" s="32">
        <f>F106/F140</f>
        <v>0.00017492732025433126</v>
      </c>
      <c r="I106" s="53" t="s">
        <v>16</v>
      </c>
    </row>
    <row r="107" spans="1:9" ht="82.5" customHeight="1">
      <c r="A107" s="52">
        <v>23</v>
      </c>
      <c r="B107" s="2" t="s">
        <v>56</v>
      </c>
      <c r="C107" s="2" t="s">
        <v>57</v>
      </c>
      <c r="D107" s="5">
        <v>11218.17</v>
      </c>
      <c r="E107" s="11">
        <v>0</v>
      </c>
      <c r="F107" s="33">
        <v>5411.06</v>
      </c>
      <c r="G107" s="4">
        <f>F107/F136</f>
        <v>0.0016223533649127565</v>
      </c>
      <c r="H107" s="32">
        <f>F107/F140</f>
        <v>0.0006697390685172304</v>
      </c>
      <c r="I107" s="53" t="s">
        <v>216</v>
      </c>
    </row>
    <row r="108" spans="1:9" ht="63.75">
      <c r="A108" s="52">
        <v>24</v>
      </c>
      <c r="B108" s="2" t="s">
        <v>84</v>
      </c>
      <c r="C108" s="2" t="s">
        <v>85</v>
      </c>
      <c r="D108" s="5">
        <v>568.71</v>
      </c>
      <c r="E108" s="11">
        <v>0</v>
      </c>
      <c r="F108" s="11">
        <v>568.71</v>
      </c>
      <c r="G108" s="4">
        <f>F108/F136</f>
        <v>0.0001705116154985407</v>
      </c>
      <c r="H108" s="32">
        <f>F108/F140</f>
        <v>7.039051602762381E-05</v>
      </c>
      <c r="I108" s="53" t="s">
        <v>16</v>
      </c>
    </row>
    <row r="109" spans="1:9" ht="63.75">
      <c r="A109" s="52">
        <v>25</v>
      </c>
      <c r="B109" s="2" t="s">
        <v>88</v>
      </c>
      <c r="C109" s="2" t="s">
        <v>89</v>
      </c>
      <c r="D109" s="5">
        <v>210284.09</v>
      </c>
      <c r="E109" s="11">
        <v>0</v>
      </c>
      <c r="F109" s="33">
        <v>209077.32</v>
      </c>
      <c r="G109" s="4">
        <f>F109/F136</f>
        <v>0.06268592357670053</v>
      </c>
      <c r="H109" s="32">
        <f>F109/F140</f>
        <v>0.025877970221154248</v>
      </c>
      <c r="I109" s="53" t="s">
        <v>16</v>
      </c>
    </row>
    <row r="110" spans="1:9" ht="51">
      <c r="A110" s="52">
        <v>26</v>
      </c>
      <c r="B110" s="2" t="s">
        <v>106</v>
      </c>
      <c r="C110" s="2" t="s">
        <v>107</v>
      </c>
      <c r="D110" s="5">
        <v>203791.14</v>
      </c>
      <c r="E110" s="11">
        <v>0</v>
      </c>
      <c r="F110" s="11">
        <v>200791.14</v>
      </c>
      <c r="G110" s="4">
        <f>F110/F136</f>
        <v>0.0602015467623106</v>
      </c>
      <c r="H110" s="32">
        <f>F110/F140</f>
        <v>0.02485237108258138</v>
      </c>
      <c r="I110" s="53" t="s">
        <v>16</v>
      </c>
    </row>
    <row r="111" spans="1:9" ht="68.25" customHeight="1">
      <c r="A111" s="52">
        <v>27</v>
      </c>
      <c r="B111" s="2" t="s">
        <v>235</v>
      </c>
      <c r="C111" s="2" t="s">
        <v>236</v>
      </c>
      <c r="D111" s="34">
        <v>3151.66</v>
      </c>
      <c r="E111" s="34">
        <v>0</v>
      </c>
      <c r="F111" s="34">
        <v>3151.66</v>
      </c>
      <c r="G111" s="4">
        <f>F111/F136</f>
        <v>0.000944936150414325</v>
      </c>
      <c r="H111" s="32">
        <f>F111/F140</f>
        <v>0.0003900880479394082</v>
      </c>
      <c r="I111" s="53" t="s">
        <v>232</v>
      </c>
    </row>
    <row r="112" spans="1:9" ht="38.25">
      <c r="A112" s="52">
        <v>28</v>
      </c>
      <c r="B112" s="2" t="s">
        <v>94</v>
      </c>
      <c r="C112" s="2" t="s">
        <v>95</v>
      </c>
      <c r="D112" s="5">
        <v>2995.84</v>
      </c>
      <c r="E112" s="11">
        <v>0</v>
      </c>
      <c r="F112" s="11">
        <v>2995.84</v>
      </c>
      <c r="G112" s="4">
        <f>F112/F136</f>
        <v>0.0008982179286018326</v>
      </c>
      <c r="H112" s="32">
        <f>F112/F140</f>
        <v>0.00037080185601835123</v>
      </c>
      <c r="I112" s="53" t="s">
        <v>16</v>
      </c>
    </row>
    <row r="113" spans="1:9" ht="38.25">
      <c r="A113" s="52">
        <v>29</v>
      </c>
      <c r="B113" s="2" t="s">
        <v>111</v>
      </c>
      <c r="C113" s="2" t="s">
        <v>112</v>
      </c>
      <c r="D113" s="5">
        <v>208740.13</v>
      </c>
      <c r="E113" s="11">
        <v>0</v>
      </c>
      <c r="F113" s="11">
        <v>208740.13</v>
      </c>
      <c r="G113" s="4">
        <f>F113/F136</f>
        <v>0.06258482668789964</v>
      </c>
      <c r="H113" s="32">
        <f>F113/F140</f>
        <v>0.02583623545633676</v>
      </c>
      <c r="I113" s="53" t="s">
        <v>16</v>
      </c>
    </row>
    <row r="114" spans="1:9" ht="81" customHeight="1">
      <c r="A114" s="52">
        <v>30</v>
      </c>
      <c r="B114" s="2" t="s">
        <v>60</v>
      </c>
      <c r="C114" s="2" t="s">
        <v>61</v>
      </c>
      <c r="D114" s="5">
        <v>38509.14</v>
      </c>
      <c r="E114" s="11">
        <v>0</v>
      </c>
      <c r="F114" s="33">
        <v>35838.18</v>
      </c>
      <c r="G114" s="4">
        <f>F114/F136</f>
        <v>0.010745065091747098</v>
      </c>
      <c r="H114" s="32">
        <f>F114/F140</f>
        <v>0.004435772157498316</v>
      </c>
      <c r="I114" s="53" t="s">
        <v>218</v>
      </c>
    </row>
    <row r="115" spans="1:9" ht="91.5" customHeight="1">
      <c r="A115" s="52">
        <v>31</v>
      </c>
      <c r="B115" s="2" t="s">
        <v>53</v>
      </c>
      <c r="C115" s="2" t="s">
        <v>54</v>
      </c>
      <c r="D115" s="5">
        <v>47934.74</v>
      </c>
      <c r="E115" s="11">
        <v>0</v>
      </c>
      <c r="F115" s="33">
        <v>34214.44</v>
      </c>
      <c r="G115" s="4">
        <f>F115/F136</f>
        <v>0.010258232557503634</v>
      </c>
      <c r="H115" s="32">
        <f>F115/F140</f>
        <v>0.004234798205053847</v>
      </c>
      <c r="I115" s="53" t="s">
        <v>219</v>
      </c>
    </row>
    <row r="116" spans="1:9" ht="91.5" customHeight="1">
      <c r="A116" s="52">
        <v>32</v>
      </c>
      <c r="B116" s="2" t="s">
        <v>239</v>
      </c>
      <c r="C116" s="2" t="s">
        <v>240</v>
      </c>
      <c r="D116" s="34">
        <v>26404.43</v>
      </c>
      <c r="E116" s="34">
        <v>0</v>
      </c>
      <c r="F116" s="34">
        <v>26404.43</v>
      </c>
      <c r="G116" s="4">
        <f>F116/F136</f>
        <v>0.007916621855810753</v>
      </c>
      <c r="H116" s="4">
        <f>F116/F140</f>
        <v>0.0032681356985375166</v>
      </c>
      <c r="I116" s="53" t="s">
        <v>16</v>
      </c>
    </row>
    <row r="117" spans="1:9" ht="127.5">
      <c r="A117" s="52">
        <v>33</v>
      </c>
      <c r="B117" s="2" t="s">
        <v>49</v>
      </c>
      <c r="C117" s="2" t="s">
        <v>52</v>
      </c>
      <c r="D117" s="5">
        <v>80291.03</v>
      </c>
      <c r="E117" s="11">
        <v>0</v>
      </c>
      <c r="F117" s="11">
        <v>80291.03</v>
      </c>
      <c r="G117" s="4">
        <f>F117/F136</f>
        <v>0.02407299543764273</v>
      </c>
      <c r="H117" s="32">
        <f>F117/F140</f>
        <v>0.009937801399816117</v>
      </c>
      <c r="I117" s="53" t="s">
        <v>16</v>
      </c>
    </row>
    <row r="118" spans="1:9" ht="68.25" customHeight="1">
      <c r="A118" s="52">
        <v>34</v>
      </c>
      <c r="B118" s="2" t="s">
        <v>237</v>
      </c>
      <c r="C118" s="2" t="s">
        <v>238</v>
      </c>
      <c r="D118" s="34">
        <v>46505.87</v>
      </c>
      <c r="E118" s="34">
        <v>0</v>
      </c>
      <c r="F118" s="34">
        <v>46505.87</v>
      </c>
      <c r="G118" s="4">
        <f>F118/F136</f>
        <v>0.013943470351963425</v>
      </c>
      <c r="H118" s="4">
        <f>F118/F140</f>
        <v>0.00575613614603856</v>
      </c>
      <c r="I118" s="53" t="s">
        <v>232</v>
      </c>
    </row>
    <row r="119" spans="1:9" ht="51">
      <c r="A119" s="52">
        <v>35</v>
      </c>
      <c r="B119" s="2" t="s">
        <v>72</v>
      </c>
      <c r="C119" s="2" t="s">
        <v>73</v>
      </c>
      <c r="D119" s="5">
        <v>3400.23</v>
      </c>
      <c r="E119" s="11">
        <v>0</v>
      </c>
      <c r="F119" s="11">
        <v>3400.23</v>
      </c>
      <c r="G119" s="4">
        <f>F119/F136</f>
        <v>0.0010194628375913965</v>
      </c>
      <c r="H119" s="32">
        <f>F119/F140</f>
        <v>0.0004208541160039516</v>
      </c>
      <c r="I119" s="53" t="s">
        <v>16</v>
      </c>
    </row>
    <row r="120" spans="1:9" ht="165.75" customHeight="1">
      <c r="A120" s="52">
        <v>36</v>
      </c>
      <c r="B120" s="2" t="s">
        <v>108</v>
      </c>
      <c r="C120" s="2" t="s">
        <v>109</v>
      </c>
      <c r="D120" s="5">
        <v>146824.06</v>
      </c>
      <c r="E120" s="11">
        <v>0</v>
      </c>
      <c r="F120" s="11">
        <v>87193.64</v>
      </c>
      <c r="G120" s="4">
        <f>F120/F136</f>
        <v>0.026142547902442685</v>
      </c>
      <c r="H120" s="32">
        <f>F120/F140</f>
        <v>0.010792152967113047</v>
      </c>
      <c r="I120" s="53" t="s">
        <v>220</v>
      </c>
    </row>
    <row r="121" spans="1:9" ht="127.5" customHeight="1">
      <c r="A121" s="52">
        <v>37</v>
      </c>
      <c r="B121" s="2" t="s">
        <v>246</v>
      </c>
      <c r="C121" s="2" t="s">
        <v>247</v>
      </c>
      <c r="D121" s="34">
        <v>8392.72</v>
      </c>
      <c r="E121" s="34">
        <v>0</v>
      </c>
      <c r="F121" s="34">
        <v>8392.72</v>
      </c>
      <c r="G121" s="4">
        <f>F121/F136</f>
        <v>0.002516319821397395</v>
      </c>
      <c r="H121" s="4">
        <f>F121/F140</f>
        <v>0.0010387858340373105</v>
      </c>
      <c r="I121" s="53" t="s">
        <v>232</v>
      </c>
    </row>
    <row r="122" spans="1:9" ht="63.75">
      <c r="A122" s="52">
        <v>38</v>
      </c>
      <c r="B122" s="2" t="s">
        <v>58</v>
      </c>
      <c r="C122" s="2" t="s">
        <v>59</v>
      </c>
      <c r="D122" s="5">
        <v>10525.89</v>
      </c>
      <c r="E122" s="11">
        <v>0</v>
      </c>
      <c r="F122" s="11">
        <v>10525.89</v>
      </c>
      <c r="G122" s="4">
        <f>F122/F136</f>
        <v>0.003155890539044389</v>
      </c>
      <c r="H122" s="32">
        <f>F122/F140</f>
        <v>0.001302813083557534</v>
      </c>
      <c r="I122" s="53" t="s">
        <v>16</v>
      </c>
    </row>
    <row r="123" spans="1:9" ht="74.25" customHeight="1">
      <c r="A123" s="52">
        <v>39</v>
      </c>
      <c r="B123" s="2" t="s">
        <v>241</v>
      </c>
      <c r="C123" s="2" t="s">
        <v>231</v>
      </c>
      <c r="D123" s="34">
        <v>153945.8</v>
      </c>
      <c r="E123" s="34">
        <v>0</v>
      </c>
      <c r="F123" s="34">
        <v>153945.8</v>
      </c>
      <c r="G123" s="4">
        <f>F123/F136</f>
        <v>0.04615629592800416</v>
      </c>
      <c r="H123" s="4">
        <f>F123/F140</f>
        <v>0.01905421797099641</v>
      </c>
      <c r="I123" s="53" t="s">
        <v>232</v>
      </c>
    </row>
    <row r="124" spans="1:9" ht="164.25" customHeight="1">
      <c r="A124" s="52">
        <v>40</v>
      </c>
      <c r="B124" s="2" t="s">
        <v>75</v>
      </c>
      <c r="C124" s="2" t="s">
        <v>74</v>
      </c>
      <c r="D124" s="5">
        <v>297213.5</v>
      </c>
      <c r="E124" s="11">
        <v>0</v>
      </c>
      <c r="F124" s="34">
        <v>177956</v>
      </c>
      <c r="G124" s="4">
        <f>F124/F136</f>
        <v>0.053355075605595666</v>
      </c>
      <c r="H124" s="32">
        <f>F124/F140</f>
        <v>0.02202601443655259</v>
      </c>
      <c r="I124" s="53" t="s">
        <v>221</v>
      </c>
    </row>
    <row r="125" spans="1:9" ht="84" customHeight="1">
      <c r="A125" s="52">
        <v>41</v>
      </c>
      <c r="B125" s="2" t="s">
        <v>250</v>
      </c>
      <c r="C125" s="2" t="s">
        <v>251</v>
      </c>
      <c r="D125" s="34">
        <v>41144.38</v>
      </c>
      <c r="E125" s="34">
        <v>0</v>
      </c>
      <c r="F125" s="34">
        <v>41144.38</v>
      </c>
      <c r="G125" s="4">
        <f>F125/F136</f>
        <v>0.012335979150157106</v>
      </c>
      <c r="H125" s="4">
        <f>F125/F140</f>
        <v>0.005092532467930306</v>
      </c>
      <c r="I125" s="53" t="s">
        <v>252</v>
      </c>
    </row>
    <row r="126" spans="1:9" ht="51">
      <c r="A126" s="52">
        <v>42</v>
      </c>
      <c r="B126" s="2" t="s">
        <v>102</v>
      </c>
      <c r="C126" s="2" t="s">
        <v>103</v>
      </c>
      <c r="D126" s="5">
        <v>1210.59</v>
      </c>
      <c r="E126" s="11">
        <v>0</v>
      </c>
      <c r="F126" s="11">
        <v>1210.59</v>
      </c>
      <c r="G126" s="4">
        <f>F126/F136</f>
        <v>0.0003629611869078764</v>
      </c>
      <c r="H126" s="32">
        <f>F126/F140</f>
        <v>0.00014983744755302545</v>
      </c>
      <c r="I126" s="53" t="s">
        <v>16</v>
      </c>
    </row>
    <row r="127" spans="1:9" ht="38.25" customHeight="1">
      <c r="A127" s="52">
        <v>43</v>
      </c>
      <c r="B127" s="2" t="s">
        <v>207</v>
      </c>
      <c r="C127" s="2" t="s">
        <v>208</v>
      </c>
      <c r="D127" s="34">
        <v>3278.53</v>
      </c>
      <c r="E127" s="34">
        <v>0</v>
      </c>
      <c r="F127" s="34">
        <v>3278.53</v>
      </c>
      <c r="G127" s="4">
        <f>F127/F136</f>
        <v>0.0009829745331723211</v>
      </c>
      <c r="H127" s="32">
        <f>F127/F140</f>
        <v>0.00040579103323670323</v>
      </c>
      <c r="I127" s="53" t="s">
        <v>16</v>
      </c>
    </row>
    <row r="128" spans="1:9" ht="76.5">
      <c r="A128" s="52">
        <v>44</v>
      </c>
      <c r="B128" s="2" t="s">
        <v>39</v>
      </c>
      <c r="C128" s="2" t="s">
        <v>40</v>
      </c>
      <c r="D128" s="5">
        <v>4710.82</v>
      </c>
      <c r="E128" s="11">
        <v>0</v>
      </c>
      <c r="F128" s="11">
        <v>4710.82</v>
      </c>
      <c r="G128" s="4">
        <f>F128/F136</f>
        <v>0.0014124061973990883</v>
      </c>
      <c r="H128" s="32">
        <f>F128/F140</f>
        <v>0.0005830687885095229</v>
      </c>
      <c r="I128" s="53" t="s">
        <v>16</v>
      </c>
    </row>
    <row r="129" spans="1:9" ht="38.25">
      <c r="A129" s="52">
        <v>45</v>
      </c>
      <c r="B129" s="2" t="s">
        <v>78</v>
      </c>
      <c r="C129" s="2" t="s">
        <v>79</v>
      </c>
      <c r="D129" s="5">
        <v>5272.89</v>
      </c>
      <c r="E129" s="11">
        <v>0</v>
      </c>
      <c r="F129" s="11">
        <v>5272.89</v>
      </c>
      <c r="G129" s="4">
        <f>F129/F136</f>
        <v>0.0015809269966170815</v>
      </c>
      <c r="H129" s="32">
        <f>F129/F140</f>
        <v>0.0006526374568002977</v>
      </c>
      <c r="I129" s="53" t="s">
        <v>16</v>
      </c>
    </row>
    <row r="130" spans="1:9" ht="63.75">
      <c r="A130" s="52">
        <v>46</v>
      </c>
      <c r="B130" s="2" t="s">
        <v>82</v>
      </c>
      <c r="C130" s="2" t="s">
        <v>83</v>
      </c>
      <c r="D130" s="5">
        <v>19490</v>
      </c>
      <c r="E130" s="11">
        <v>0</v>
      </c>
      <c r="F130" s="11">
        <v>19490</v>
      </c>
      <c r="G130" s="4">
        <f>F130/F136</f>
        <v>0.00584352549817404</v>
      </c>
      <c r="H130" s="32">
        <f>F130/F140</f>
        <v>0.0024123211432511968</v>
      </c>
      <c r="I130" s="53" t="s">
        <v>16</v>
      </c>
    </row>
    <row r="131" spans="1:9" ht="38.25">
      <c r="A131" s="52">
        <v>47</v>
      </c>
      <c r="B131" s="2" t="s">
        <v>100</v>
      </c>
      <c r="C131" s="2" t="s">
        <v>101</v>
      </c>
      <c r="D131" s="5">
        <v>22818.77</v>
      </c>
      <c r="E131" s="11">
        <v>0</v>
      </c>
      <c r="F131" s="11">
        <v>22818.77</v>
      </c>
      <c r="G131" s="4">
        <f>F131/F136</f>
        <v>0.006841563075011228</v>
      </c>
      <c r="H131" s="32">
        <f>F131/F140</f>
        <v>0.002824330494304059</v>
      </c>
      <c r="I131" s="53" t="s">
        <v>16</v>
      </c>
    </row>
    <row r="132" spans="1:9" ht="38.25">
      <c r="A132" s="52">
        <v>48</v>
      </c>
      <c r="B132" s="2" t="s">
        <v>104</v>
      </c>
      <c r="C132" s="2" t="s">
        <v>105</v>
      </c>
      <c r="D132" s="33">
        <v>189061.67</v>
      </c>
      <c r="E132" s="11">
        <v>0</v>
      </c>
      <c r="F132" s="33">
        <v>189061.67</v>
      </c>
      <c r="G132" s="4">
        <f>F132/F136</f>
        <v>0.05668479678667861</v>
      </c>
      <c r="H132" s="32">
        <f>F132/F140</f>
        <v>0.023400588194939995</v>
      </c>
      <c r="I132" s="53" t="s">
        <v>16</v>
      </c>
    </row>
    <row r="133" spans="1:9" ht="87" customHeight="1">
      <c r="A133" s="54">
        <v>49</v>
      </c>
      <c r="B133" s="55" t="s">
        <v>242</v>
      </c>
      <c r="C133" s="55" t="s">
        <v>243</v>
      </c>
      <c r="D133" s="117">
        <v>17429.52</v>
      </c>
      <c r="E133" s="117">
        <v>0</v>
      </c>
      <c r="F133" s="117">
        <v>17429.52</v>
      </c>
      <c r="G133" s="58">
        <f>F133/F136</f>
        <v>0.005225748822007922</v>
      </c>
      <c r="H133" s="58">
        <f>F133/F140</f>
        <v>0.002157290898548979</v>
      </c>
      <c r="I133" s="60" t="s">
        <v>232</v>
      </c>
    </row>
    <row r="134" spans="1:9" ht="77.25" customHeight="1">
      <c r="A134" s="54">
        <v>50</v>
      </c>
      <c r="B134" s="55" t="s">
        <v>211</v>
      </c>
      <c r="C134" s="55" t="s">
        <v>212</v>
      </c>
      <c r="D134" s="117">
        <v>155981.93</v>
      </c>
      <c r="E134" s="117">
        <v>0</v>
      </c>
      <c r="F134" s="117">
        <v>57544.96</v>
      </c>
      <c r="G134" s="58">
        <f>F134/F136</f>
        <v>0.017253229402329668</v>
      </c>
      <c r="H134" s="59">
        <f>F134/F140</f>
        <v>0.007122469148052559</v>
      </c>
      <c r="I134" s="60" t="s">
        <v>16</v>
      </c>
    </row>
    <row r="135" spans="1:9" ht="51.75" thickBot="1">
      <c r="A135" s="54">
        <v>51</v>
      </c>
      <c r="B135" s="55" t="s">
        <v>43</v>
      </c>
      <c r="C135" s="55" t="s">
        <v>44</v>
      </c>
      <c r="D135" s="56">
        <v>11258.14</v>
      </c>
      <c r="E135" s="57">
        <v>0</v>
      </c>
      <c r="F135" s="57">
        <v>11258.14</v>
      </c>
      <c r="G135" s="58">
        <f>F135/F136</f>
        <v>0.003375435000103288</v>
      </c>
      <c r="H135" s="59">
        <f>F135/F140</f>
        <v>0.0013934453132725514</v>
      </c>
      <c r="I135" s="60" t="s">
        <v>16</v>
      </c>
    </row>
    <row r="136" spans="1:9" ht="13.5" thickBot="1">
      <c r="A136" s="61"/>
      <c r="B136" s="62" t="s">
        <v>48</v>
      </c>
      <c r="C136" s="114"/>
      <c r="D136" s="116">
        <f>SUM(D85:D135)</f>
        <v>4015665.340000001</v>
      </c>
      <c r="E136" s="115">
        <f>SUM(E106:E135)</f>
        <v>0</v>
      </c>
      <c r="F136" s="63">
        <f>SUM(F85:F135)</f>
        <v>3335315.3000000003</v>
      </c>
      <c r="G136" s="64">
        <f>SUM(G85:G135)</f>
        <v>1</v>
      </c>
      <c r="H136" s="65">
        <f>SUM(H85:H135)</f>
        <v>0.4128194775576812</v>
      </c>
      <c r="I136" s="66"/>
    </row>
    <row r="137" spans="1:9" ht="12.75">
      <c r="A137" s="12"/>
      <c r="B137" s="12"/>
      <c r="C137" s="12"/>
      <c r="D137" s="13"/>
      <c r="E137" s="13"/>
      <c r="F137" s="48"/>
      <c r="G137" s="49"/>
      <c r="H137" s="14"/>
      <c r="I137" s="12"/>
    </row>
    <row r="138" spans="1:9" ht="12.75">
      <c r="A138" s="20"/>
      <c r="B138" s="20"/>
      <c r="C138" s="15" t="s">
        <v>12</v>
      </c>
      <c r="D138" s="20"/>
      <c r="E138" s="20"/>
      <c r="F138" s="113">
        <f>D136+D79+D71+D64</f>
        <v>11259705.5</v>
      </c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15" t="s">
        <v>11</v>
      </c>
      <c r="D140" s="20"/>
      <c r="E140" s="20"/>
      <c r="F140" s="16">
        <f>F136+F79+F71+E64</f>
        <v>8079355.460000001</v>
      </c>
      <c r="G140" s="20"/>
      <c r="H140" s="20"/>
      <c r="I140" s="20"/>
    </row>
    <row r="141" spans="1:9" ht="12.75">
      <c r="A141" s="20"/>
      <c r="B141" s="20"/>
      <c r="C141" s="15"/>
      <c r="D141" s="20"/>
      <c r="E141" s="20"/>
      <c r="F141" s="16"/>
      <c r="G141" s="20"/>
      <c r="H141" s="20"/>
      <c r="I141" s="20"/>
    </row>
    <row r="142" spans="1:9" ht="12.75">
      <c r="A142" s="20"/>
      <c r="B142" s="20" t="s">
        <v>222</v>
      </c>
      <c r="C142" s="20"/>
      <c r="D142" s="20"/>
      <c r="E142" s="20"/>
      <c r="F142" s="20"/>
      <c r="G142" s="20"/>
      <c r="H142" s="20"/>
      <c r="I142" s="20"/>
    </row>
    <row r="143" spans="1:9" ht="31.5" customHeight="1">
      <c r="A143" s="20"/>
      <c r="B143" s="15" t="s">
        <v>17</v>
      </c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15"/>
      <c r="F144" s="15" t="s">
        <v>7</v>
      </c>
      <c r="G144" s="20"/>
      <c r="H144" s="20"/>
      <c r="I144" s="20"/>
    </row>
    <row r="145" spans="1:9" ht="12.75">
      <c r="A145" s="20"/>
      <c r="B145" s="20"/>
      <c r="C145" s="20"/>
      <c r="D145" s="20"/>
      <c r="E145" s="15" t="s">
        <v>18</v>
      </c>
      <c r="F145" s="15"/>
      <c r="G145" s="20"/>
      <c r="H145" s="20"/>
      <c r="I145" s="20"/>
    </row>
    <row r="146" spans="1:8" ht="12.75">
      <c r="A146" s="20"/>
      <c r="B146" s="20"/>
      <c r="C146" s="20"/>
      <c r="D146" s="20"/>
      <c r="E146" s="15"/>
      <c r="F146" s="15" t="s">
        <v>8</v>
      </c>
      <c r="G146" s="20"/>
      <c r="H146" s="20"/>
    </row>
    <row r="147" spans="1:8" ht="12.75">
      <c r="A147" s="20"/>
      <c r="B147" s="20"/>
      <c r="C147" s="20"/>
      <c r="D147" s="20"/>
      <c r="E147" s="20"/>
      <c r="F147" s="20"/>
      <c r="G147" s="20"/>
      <c r="H147" s="20"/>
    </row>
  </sheetData>
  <mergeCells count="50">
    <mergeCell ref="A11:I11"/>
    <mergeCell ref="A12:I13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40:I4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2:I42"/>
    <mergeCell ref="H43:I43"/>
    <mergeCell ref="H49:I49"/>
    <mergeCell ref="H48:I48"/>
    <mergeCell ref="H44:I44"/>
    <mergeCell ref="H45:I45"/>
    <mergeCell ref="H46:I46"/>
    <mergeCell ref="H47:I47"/>
    <mergeCell ref="H50:I50"/>
    <mergeCell ref="H51:I51"/>
    <mergeCell ref="H52:I52"/>
    <mergeCell ref="H53:I53"/>
    <mergeCell ref="H54:I54"/>
    <mergeCell ref="H55:I55"/>
    <mergeCell ref="H56:I56"/>
    <mergeCell ref="H57:I57"/>
    <mergeCell ref="H62:I62"/>
    <mergeCell ref="H63:I63"/>
    <mergeCell ref="H64:I64"/>
    <mergeCell ref="H58:I58"/>
    <mergeCell ref="H59:I59"/>
    <mergeCell ref="H60:I60"/>
    <mergeCell ref="H61:I61"/>
  </mergeCells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2011-05-02T11:36:32Z</cp:lastPrinted>
  <dcterms:created xsi:type="dcterms:W3CDTF">2010-09-07T12:56:17Z</dcterms:created>
  <dcterms:modified xsi:type="dcterms:W3CDTF">2011-08-12T07:28:20Z</dcterms:modified>
  <cp:category/>
  <cp:version/>
  <cp:contentType/>
  <cp:contentStatus/>
</cp:coreProperties>
</file>